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רבעון 1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calcChain.xml><?xml version="1.0" encoding="utf-8"?>
<calcChain xmlns="http://schemas.openxmlformats.org/spreadsheetml/2006/main">
  <c r="F43" i="5" l="1"/>
  <c r="E43" i="5"/>
  <c r="F36" i="5"/>
  <c r="E36" i="5"/>
  <c r="D43" i="5" l="1"/>
  <c r="C43" i="5"/>
  <c r="D36" i="5"/>
  <c r="C36" i="5"/>
  <c r="D27" i="5"/>
  <c r="C27" i="5"/>
  <c r="E4" i="5" l="1"/>
  <c r="E39" i="5"/>
  <c r="C39" i="5"/>
  <c r="C6" i="5"/>
  <c r="C32" i="5"/>
  <c r="G4" i="5" l="1"/>
  <c r="G6" i="5"/>
  <c r="G32" i="5"/>
  <c r="C71" i="5"/>
  <c r="G39" i="5"/>
  <c r="C46" i="5"/>
  <c r="E32" i="5"/>
  <c r="E6" i="5"/>
  <c r="I4" i="5" l="1"/>
  <c r="I6" i="5"/>
  <c r="C78" i="5"/>
  <c r="K4" i="5" l="1"/>
  <c r="K39" i="5"/>
  <c r="K6" i="5"/>
  <c r="I32" i="5"/>
  <c r="I39" i="5"/>
  <c r="K32" i="5"/>
  <c r="M4" i="5" l="1"/>
  <c r="E78" i="5"/>
  <c r="M32" i="5"/>
  <c r="E71" i="5"/>
  <c r="O4" i="5" l="1"/>
  <c r="M39" i="5"/>
  <c r="O6" i="5"/>
  <c r="O32" i="5"/>
  <c r="E46" i="5"/>
  <c r="M6" i="5"/>
  <c r="Q4" i="5" l="1"/>
  <c r="S4" i="5" s="1"/>
  <c r="O39" i="5"/>
  <c r="S39" i="5"/>
  <c r="G71" i="5"/>
  <c r="Q6" i="5"/>
  <c r="U4" i="5" l="1"/>
  <c r="U32" i="5"/>
  <c r="G78" i="5"/>
  <c r="U39" i="5"/>
  <c r="S6" i="5"/>
  <c r="Q39" i="5"/>
  <c r="Q32" i="5"/>
  <c r="S32" i="5"/>
  <c r="G46" i="5"/>
  <c r="W4" i="5" l="1"/>
  <c r="W39" i="5"/>
  <c r="W32" i="5"/>
  <c r="U6" i="5"/>
  <c r="Y4" i="5" l="1"/>
  <c r="I78" i="5"/>
  <c r="Y39" i="5"/>
  <c r="W6" i="5"/>
  <c r="Y32" i="5"/>
  <c r="Y6" i="5"/>
  <c r="I71" i="5"/>
  <c r="I46" i="5"/>
</calcChain>
</file>

<file path=xl/sharedStrings.xml><?xml version="1.0" encoding="utf-8"?>
<sst xmlns="http://schemas.openxmlformats.org/spreadsheetml/2006/main" count="178" uniqueCount="46">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</sst>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68" zoomScaleNormal="100" workbookViewId="0">
      <selection activeCell="D8" sqref="D8:D2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5" t="s">
        <v>1</v>
      </c>
    </row>
    <row r="6" spans="2:31" ht="15.75">
      <c r="B6" s="23" t="s">
        <v>41</v>
      </c>
      <c r="C6" s="3" t="str">
        <f ca="1">CONCATENATE(INDIRECT(CONCATENATE($C$3,C4))," ",$B$4)</f>
        <v>ינואר 2020</v>
      </c>
      <c r="D6" s="4"/>
      <c r="E6" s="25" t="str">
        <f ca="1">CONCATENATE(INDIRECT(CONCATENATE($C$3,E4))," ",$B$4)</f>
        <v>פברואר 2020</v>
      </c>
      <c r="F6" s="26"/>
      <c r="G6" s="3" t="str">
        <f ca="1">CONCATENATE(INDIRECT(CONCATENATE($C$3,G4))," ",$B$4)</f>
        <v>מרץ 2020</v>
      </c>
      <c r="H6" s="4"/>
      <c r="I6" s="25" t="str">
        <f ca="1">CONCATENATE(INDIRECT(CONCATENATE($C$3,I4))," ",$B$4)</f>
        <v>אפריל 2020</v>
      </c>
      <c r="J6" s="26"/>
      <c r="K6" s="3" t="str">
        <f ca="1">CONCATENATE(INDIRECT(CONCATENATE($C$3,K4))," ",$B$4)</f>
        <v>מאי 2020</v>
      </c>
      <c r="L6" s="4"/>
      <c r="M6" s="25" t="str">
        <f ca="1">CONCATENATE(INDIRECT(CONCATENATE($C$3,M4))," ",$B$4)</f>
        <v>יוני 2020</v>
      </c>
      <c r="N6" s="26"/>
      <c r="O6" s="3" t="str">
        <f ca="1">CONCATENATE(INDIRECT(CONCATENATE($C$3,O4))," ",$B$4)</f>
        <v>יולי 2020</v>
      </c>
      <c r="P6" s="4"/>
      <c r="Q6" s="25" t="str">
        <f ca="1">CONCATENATE(INDIRECT(CONCATENATE($C$3,Q4))," ",$B$4)</f>
        <v>אוגוסט 2020</v>
      </c>
      <c r="R6" s="26"/>
      <c r="S6" s="3" t="str">
        <f ca="1">CONCATENATE(INDIRECT(CONCATENATE($C$3,S4))," ",$B$4)</f>
        <v>ספטמבר 2020</v>
      </c>
      <c r="T6" s="4"/>
      <c r="U6" s="25" t="str">
        <f ca="1">CONCATENATE(INDIRECT(CONCATENATE($C$3,U4))," ",$B$4)</f>
        <v>אוקטובר 2020</v>
      </c>
      <c r="V6" s="26"/>
      <c r="W6" s="3" t="str">
        <f ca="1">CONCATENATE(INDIRECT(CONCATENATE($C$3,W4))," ",$B$4)</f>
        <v>נובמבר 2020</v>
      </c>
      <c r="X6" s="4"/>
      <c r="Y6" s="25" t="str">
        <f ca="1">CONCATENATE(INDIRECT(CONCATENATE($C$3,Y4))," ",$B$4)</f>
        <v>דצמבר 2020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-2.0000000000000001E-4</v>
      </c>
      <c r="D8" s="11">
        <v>1.7045405810652801E-2</v>
      </c>
      <c r="E8" s="29">
        <v>0</v>
      </c>
      <c r="F8" s="30">
        <v>2.5793886284708599E-2</v>
      </c>
      <c r="G8" s="10">
        <v>2.9999999999999997E-4</v>
      </c>
      <c r="H8" s="11">
        <v>3.0675731270438999E-2</v>
      </c>
      <c r="I8" s="29"/>
      <c r="J8" s="30"/>
      <c r="K8" s="10"/>
      <c r="L8" s="11"/>
      <c r="M8" s="29"/>
      <c r="N8" s="30"/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1.1999999999999999E-3</v>
      </c>
      <c r="D9" s="11">
        <v>0.26077753476957799</v>
      </c>
      <c r="E9" s="29">
        <v>3.5000000000000001E-3</v>
      </c>
      <c r="F9" s="30">
        <v>0.26731908674570798</v>
      </c>
      <c r="G9" s="10">
        <v>-1.12E-2</v>
      </c>
      <c r="H9" s="11">
        <v>0.27298992928549798</v>
      </c>
      <c r="I9" s="29"/>
      <c r="J9" s="30"/>
      <c r="K9" s="10"/>
      <c r="L9" s="11"/>
      <c r="M9" s="29"/>
      <c r="N9" s="30"/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/>
      <c r="J10" s="30"/>
      <c r="K10" s="10"/>
      <c r="L10" s="11"/>
      <c r="M10" s="29"/>
      <c r="N10" s="30"/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/>
      <c r="J11" s="30"/>
      <c r="K11" s="10"/>
      <c r="L11" s="11"/>
      <c r="M11" s="29"/>
      <c r="N11" s="30"/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5.0000000000000001E-4</v>
      </c>
      <c r="D12" s="11">
        <v>0.20518934800454799</v>
      </c>
      <c r="E12" s="29">
        <v>-8.0000000000000004E-4</v>
      </c>
      <c r="F12" s="30">
        <v>0.20522590976139299</v>
      </c>
      <c r="G12" s="10">
        <v>-1.4800000000000001E-2</v>
      </c>
      <c r="H12" s="11">
        <v>0.20834073470259601</v>
      </c>
      <c r="I12" s="29"/>
      <c r="J12" s="30"/>
      <c r="K12" s="10"/>
      <c r="L12" s="11"/>
      <c r="M12" s="29"/>
      <c r="N12" s="30"/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2.6818021142151802E-2</v>
      </c>
      <c r="E13" s="29">
        <v>-1E-4</v>
      </c>
      <c r="F13" s="30">
        <v>2.6875535216136798E-2</v>
      </c>
      <c r="G13" s="10">
        <v>-5.9999999999999995E-4</v>
      </c>
      <c r="H13" s="11">
        <v>2.86854499101632E-2</v>
      </c>
      <c r="I13" s="29"/>
      <c r="J13" s="30"/>
      <c r="K13" s="10"/>
      <c r="L13" s="11"/>
      <c r="M13" s="29"/>
      <c r="N13" s="30"/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6.9999999999999999E-4</v>
      </c>
      <c r="D14" s="11">
        <v>0.227787928428445</v>
      </c>
      <c r="E14" s="29">
        <v>-1.7399999999999999E-2</v>
      </c>
      <c r="F14" s="30">
        <v>0.22068971821643699</v>
      </c>
      <c r="G14" s="10">
        <v>-4.1599999999999998E-2</v>
      </c>
      <c r="H14" s="11">
        <v>0.20671005813587001</v>
      </c>
      <c r="I14" s="29"/>
      <c r="J14" s="30"/>
      <c r="K14" s="10"/>
      <c r="L14" s="11"/>
      <c r="M14" s="29"/>
      <c r="N14" s="30"/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2.9999999999999997E-4</v>
      </c>
      <c r="D15" s="11">
        <v>0.123710956651794</v>
      </c>
      <c r="E15" s="29">
        <v>-8.5000000000000006E-3</v>
      </c>
      <c r="F15" s="30">
        <v>0.11349748981128301</v>
      </c>
      <c r="G15" s="10">
        <v>-1.34E-2</v>
      </c>
      <c r="H15" s="11">
        <v>0.103972759987683</v>
      </c>
      <c r="I15" s="29"/>
      <c r="J15" s="30"/>
      <c r="K15" s="10"/>
      <c r="L15" s="11"/>
      <c r="M15" s="29"/>
      <c r="N15" s="30"/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1E-4</v>
      </c>
      <c r="D16" s="11">
        <v>4.3413555503508797E-2</v>
      </c>
      <c r="E16" s="29">
        <v>-8.0000000000000004E-4</v>
      </c>
      <c r="F16" s="30">
        <v>4.0566871935259E-2</v>
      </c>
      <c r="G16" s="10">
        <v>-3.8E-3</v>
      </c>
      <c r="H16" s="11">
        <v>3.75788487340828E-2</v>
      </c>
      <c r="I16" s="29"/>
      <c r="J16" s="30"/>
      <c r="K16" s="10"/>
      <c r="L16" s="11"/>
      <c r="M16" s="29"/>
      <c r="N16" s="30"/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2.0000000000000001E-4</v>
      </c>
      <c r="D17" s="11">
        <v>6.38962505086242E-2</v>
      </c>
      <c r="E17" s="29">
        <v>5.0000000000000001E-4</v>
      </c>
      <c r="F17" s="30">
        <v>6.7251912771581199E-2</v>
      </c>
      <c r="G17" s="10">
        <v>2.5000000000000001E-3</v>
      </c>
      <c r="H17" s="11">
        <v>7.9268298326855099E-2</v>
      </c>
      <c r="I17" s="29"/>
      <c r="J17" s="30"/>
      <c r="K17" s="10"/>
      <c r="L17" s="11"/>
      <c r="M17" s="29"/>
      <c r="N17" s="30"/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1E-4</v>
      </c>
      <c r="D18" s="11">
        <v>2.29409626164417E-4</v>
      </c>
      <c r="E18" s="29">
        <v>0</v>
      </c>
      <c r="F18" s="30">
        <v>2.2065098600886299E-4</v>
      </c>
      <c r="G18" s="10">
        <v>0</v>
      </c>
      <c r="H18" s="11">
        <v>1.08505877838673E-4</v>
      </c>
      <c r="I18" s="29"/>
      <c r="J18" s="30"/>
      <c r="K18" s="10"/>
      <c r="L18" s="11"/>
      <c r="M18" s="29"/>
      <c r="N18" s="30"/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5.9999999999999995E-4</v>
      </c>
      <c r="D19" s="11">
        <v>1.1286548344885299E-3</v>
      </c>
      <c r="E19" s="29">
        <v>8.0000000000000004E-4</v>
      </c>
      <c r="F19" s="30">
        <v>2.0165864712357001E-3</v>
      </c>
      <c r="G19" s="10">
        <v>-6.7000000000000002E-3</v>
      </c>
      <c r="H19" s="11">
        <v>-1.2216901948062901E-4</v>
      </c>
      <c r="I19" s="29"/>
      <c r="J19" s="30"/>
      <c r="K19" s="10"/>
      <c r="L19" s="11"/>
      <c r="M19" s="29"/>
      <c r="N19" s="30"/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/>
      <c r="J20" s="30"/>
      <c r="K20" s="10"/>
      <c r="L20" s="11"/>
      <c r="M20" s="29"/>
      <c r="N20" s="30"/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0</v>
      </c>
      <c r="D21" s="11">
        <v>9.99492073087376E-3</v>
      </c>
      <c r="E21" s="29">
        <v>0</v>
      </c>
      <c r="F21" s="30">
        <v>1.02051641577223E-2</v>
      </c>
      <c r="G21" s="10">
        <v>-4.0000000000000002E-4</v>
      </c>
      <c r="H21" s="11">
        <v>1.07191454626716E-2</v>
      </c>
      <c r="I21" s="29"/>
      <c r="J21" s="30"/>
      <c r="K21" s="10"/>
      <c r="L21" s="11"/>
      <c r="M21" s="29"/>
      <c r="N21" s="30"/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2.9999999999999997E-4</v>
      </c>
      <c r="D22" s="11">
        <v>1.9488355355911501E-2</v>
      </c>
      <c r="E22" s="29">
        <v>-2.9999999999999997E-4</v>
      </c>
      <c r="F22" s="30">
        <v>1.9905993926684198E-2</v>
      </c>
      <c r="G22" s="10">
        <v>-1E-3</v>
      </c>
      <c r="H22" s="11">
        <v>2.06201399924744E-2</v>
      </c>
      <c r="I22" s="29"/>
      <c r="J22" s="30"/>
      <c r="K22" s="10"/>
      <c r="L22" s="11"/>
      <c r="M22" s="29"/>
      <c r="N22" s="30"/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-1.1275702593849201E-19</v>
      </c>
      <c r="D23" s="11">
        <v>0</v>
      </c>
      <c r="E23" s="29">
        <v>2.0000000000000001E-4</v>
      </c>
      <c r="F23" s="30">
        <v>-3.2057337774902098E-5</v>
      </c>
      <c r="G23" s="10">
        <v>-1.62023172656234E-17</v>
      </c>
      <c r="H23" s="11">
        <v>-2.2357805299719801E-5</v>
      </c>
      <c r="I23" s="29"/>
      <c r="J23" s="30"/>
      <c r="K23" s="10"/>
      <c r="L23" s="11"/>
      <c r="M23" s="29"/>
      <c r="N23" s="30"/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/>
      <c r="J24" s="30"/>
      <c r="K24" s="10"/>
      <c r="L24" s="11"/>
      <c r="M24" s="29"/>
      <c r="N24" s="30"/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3.9719576153499498E-4</v>
      </c>
      <c r="E25" s="29">
        <v>0</v>
      </c>
      <c r="F25" s="30">
        <v>4.0820015360016303E-4</v>
      </c>
      <c r="G25" s="10">
        <v>0</v>
      </c>
      <c r="H25" s="11">
        <v>4.5256733787411998E-4</v>
      </c>
      <c r="I25" s="29"/>
      <c r="J25" s="30"/>
      <c r="K25" s="10"/>
      <c r="L25" s="11"/>
      <c r="M25" s="29"/>
      <c r="N25" s="30"/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9.2870294971499995E-5</v>
      </c>
      <c r="E26" s="29">
        <v>0</v>
      </c>
      <c r="F26" s="30">
        <v>5.5050900016043202E-5</v>
      </c>
      <c r="G26" s="10">
        <v>0</v>
      </c>
      <c r="H26" s="11">
        <v>2.2357800734588901E-5</v>
      </c>
      <c r="I26" s="29"/>
      <c r="J26" s="30"/>
      <c r="K26" s="10"/>
      <c r="L26" s="11"/>
      <c r="M26" s="29"/>
      <c r="N26" s="30"/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f>SUM(C8:C26)</f>
        <v>3.7999999999999991E-3</v>
      </c>
      <c r="D27" s="14">
        <f>SUM(D8:D26)</f>
        <v>0.99997040742324728</v>
      </c>
      <c r="E27" s="31">
        <v>-2.29E-2</v>
      </c>
      <c r="F27" s="32">
        <v>1</v>
      </c>
      <c r="G27" s="14">
        <v>-9.0700000000000003E-2</v>
      </c>
      <c r="H27" s="15">
        <v>1</v>
      </c>
      <c r="I27" s="31"/>
      <c r="J27" s="32"/>
      <c r="K27" s="14"/>
      <c r="L27" s="15"/>
      <c r="M27" s="31"/>
      <c r="N27" s="32"/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39</v>
      </c>
      <c r="C28" s="37">
        <v>7577.1672800000497</v>
      </c>
      <c r="D28" s="38"/>
      <c r="E28" s="39">
        <v>-44564.733549999997</v>
      </c>
      <c r="F28" s="40"/>
      <c r="G28" s="37">
        <v>-173377.98397</v>
      </c>
      <c r="H28" s="38"/>
      <c r="I28" s="39"/>
      <c r="J28" s="40"/>
      <c r="K28" s="37"/>
      <c r="L28" s="38"/>
      <c r="M28" s="39"/>
      <c r="N28" s="40"/>
      <c r="O28" s="37"/>
      <c r="P28" s="38"/>
      <c r="Q28" s="39"/>
      <c r="R28" s="40"/>
      <c r="S28" s="37"/>
      <c r="T28" s="38"/>
      <c r="U28" s="39"/>
      <c r="V28" s="40"/>
      <c r="W28" s="37"/>
      <c r="X28" s="38"/>
      <c r="Y28" s="39"/>
      <c r="Z28" s="40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3" t="s">
        <v>41</v>
      </c>
      <c r="C32" s="3" t="str">
        <f ca="1">CONCATENATE(INDIRECT(CONCATENATE($C$3,$C$4))," ",$B$4)</f>
        <v>ינואר 2020</v>
      </c>
      <c r="D32" s="4"/>
      <c r="E32" s="25" t="str">
        <f ca="1">CONCATENATE(INDIRECT(CONCATENATE($C$3,$E$4))," ",$B$4)</f>
        <v>פברואר 2020</v>
      </c>
      <c r="F32" s="26"/>
      <c r="G32" s="3" t="str">
        <f ca="1">CONCATENATE(INDIRECT(CONCATENATE($C$3,$G$4))," ",$B$4)</f>
        <v>מרץ 2020</v>
      </c>
      <c r="H32" s="4"/>
      <c r="I32" s="25" t="str">
        <f ca="1">CONCATENATE(INDIRECT(CONCATENATE($C$3,$I$4))," ",$B$4)</f>
        <v>אפריל 2020</v>
      </c>
      <c r="J32" s="26"/>
      <c r="K32" s="3" t="str">
        <f ca="1">CONCATENATE(INDIRECT(CONCATENATE($C$3,$K$4))," ",$B$4)</f>
        <v>מאי 2020</v>
      </c>
      <c r="L32" s="4"/>
      <c r="M32" s="25" t="str">
        <f ca="1">CONCATENATE(INDIRECT(CONCATENATE($C$3,$M$4))," ",$B$4)</f>
        <v>יוני 2020</v>
      </c>
      <c r="N32" s="26"/>
      <c r="O32" s="3" t="str">
        <f ca="1">CONCATENATE(INDIRECT(CONCATENATE($C$3,$O$4))," ",$B$4)</f>
        <v>יולי 2020</v>
      </c>
      <c r="P32" s="4"/>
      <c r="Q32" s="25" t="str">
        <f ca="1">CONCATENATE(INDIRECT(CONCATENATE($C$3,$Q$4))," ",$B$4)</f>
        <v>אוגוסט 2020</v>
      </c>
      <c r="R32" s="26"/>
      <c r="S32" s="3" t="str">
        <f ca="1">CONCATENATE(INDIRECT(CONCATENATE($C$3,$S$4))," ",$B$4)</f>
        <v>ספטמבר 2020</v>
      </c>
      <c r="T32" s="4"/>
      <c r="U32" s="25" t="str">
        <f ca="1">CONCATENATE(INDIRECT(CONCATENATE($C$3,$U$4))," ",$B$4)</f>
        <v>אוקטובר 2020</v>
      </c>
      <c r="V32" s="26"/>
      <c r="W32" s="3" t="str">
        <f ca="1">CONCATENATE(INDIRECT(CONCATENATE($C$3,$W$4))," ",$B$4)</f>
        <v>נובמבר 2020</v>
      </c>
      <c r="X32" s="4"/>
      <c r="Y32" s="25" t="str">
        <f ca="1">CONCATENATE(INDIRECT(CONCATENATE($C$3,$Y$4))," ",$B$4)</f>
        <v>דצמבר 2020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3.8E-3</v>
      </c>
      <c r="D34" s="19">
        <v>0.76071423172383001</v>
      </c>
      <c r="E34" s="33">
        <v>-1.18E-2</v>
      </c>
      <c r="F34" s="34">
        <v>0.77145359187785401</v>
      </c>
      <c r="G34" s="18">
        <v>-7.0800000000000002E-2</v>
      </c>
      <c r="H34" s="19">
        <v>0.76540576040319097</v>
      </c>
      <c r="I34" s="33"/>
      <c r="J34" s="34"/>
      <c r="K34" s="18"/>
      <c r="L34" s="19"/>
      <c r="M34" s="33"/>
      <c r="N34" s="34"/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0</v>
      </c>
      <c r="D35" s="11">
        <v>0.23928576827616899</v>
      </c>
      <c r="E35" s="29">
        <v>-1.11E-2</v>
      </c>
      <c r="F35" s="30">
        <v>0.22854640812214599</v>
      </c>
      <c r="G35" s="10">
        <v>-1.9900000000000001E-2</v>
      </c>
      <c r="H35" s="11">
        <v>0.234594239596809</v>
      </c>
      <c r="I35" s="29"/>
      <c r="J35" s="30"/>
      <c r="K35" s="10"/>
      <c r="L35" s="11"/>
      <c r="M35" s="29"/>
      <c r="N35" s="30"/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f>C34+C35</f>
        <v>3.8E-3</v>
      </c>
      <c r="D36" s="15">
        <f>D34+D35</f>
        <v>0.999999999999999</v>
      </c>
      <c r="E36" s="31">
        <f>E34+E35</f>
        <v>-2.29E-2</v>
      </c>
      <c r="F36" s="32">
        <f>F34+F35</f>
        <v>1</v>
      </c>
      <c r="G36" s="14">
        <v>-9.0700000000000003E-2</v>
      </c>
      <c r="H36" s="15">
        <v>1</v>
      </c>
      <c r="I36" s="31"/>
      <c r="J36" s="32"/>
      <c r="K36" s="14"/>
      <c r="L36" s="15"/>
      <c r="M36" s="31"/>
      <c r="N36" s="32"/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3" t="s">
        <v>41</v>
      </c>
      <c r="C39" s="3" t="str">
        <f ca="1">CONCATENATE(INDIRECT(CONCATENATE($C$3,$C$4))," ",$B$4)</f>
        <v>ינואר 2020</v>
      </c>
      <c r="D39" s="4"/>
      <c r="E39" s="25" t="str">
        <f ca="1">CONCATENATE(INDIRECT(CONCATENATE($C$3,$E$4))," ",$B$4)</f>
        <v>פברואר 2020</v>
      </c>
      <c r="F39" s="26"/>
      <c r="G39" s="3" t="str">
        <f ca="1">CONCATENATE(INDIRECT(CONCATENATE($C$3,$G$4))," ",$B$4)</f>
        <v>מרץ 2020</v>
      </c>
      <c r="H39" s="4"/>
      <c r="I39" s="25" t="str">
        <f ca="1">CONCATENATE(INDIRECT(CONCATENATE($C$3,$I$4))," ",$B$4)</f>
        <v>אפריל 2020</v>
      </c>
      <c r="J39" s="26"/>
      <c r="K39" s="3" t="str">
        <f ca="1">CONCATENATE(INDIRECT(CONCATENATE($C$3,$K$4))," ",$B$4)</f>
        <v>מאי 2020</v>
      </c>
      <c r="L39" s="4"/>
      <c r="M39" s="25" t="str">
        <f ca="1">CONCATENATE(INDIRECT(CONCATENATE($C$3,$M$4))," ",$B$4)</f>
        <v>יוני 2020</v>
      </c>
      <c r="N39" s="26"/>
      <c r="O39" s="3" t="str">
        <f ca="1">CONCATENATE(INDIRECT(CONCATENATE($C$3,$O$4))," ",$B$4)</f>
        <v>יולי 2020</v>
      </c>
      <c r="P39" s="4"/>
      <c r="Q39" s="25" t="str">
        <f ca="1">CONCATENATE(INDIRECT(CONCATENATE($C$3,$Q$4))," ",$B$4)</f>
        <v>אוגוסט 2020</v>
      </c>
      <c r="R39" s="26"/>
      <c r="S39" s="3" t="str">
        <f ca="1">CONCATENATE(INDIRECT(CONCATENATE($C$3,$S$4))," ",$B$4)</f>
        <v>ספטמבר 2020</v>
      </c>
      <c r="T39" s="4"/>
      <c r="U39" s="25" t="str">
        <f ca="1">CONCATENATE(INDIRECT(CONCATENATE($C$3,$U$4))," ",$B$4)</f>
        <v>אוקטובר 2020</v>
      </c>
      <c r="V39" s="26"/>
      <c r="W39" s="3" t="str">
        <f ca="1">CONCATENATE(INDIRECT(CONCATENATE($C$3,$W$4))," ",$B$4)</f>
        <v>נובמבר 2020</v>
      </c>
      <c r="X39" s="4"/>
      <c r="Y39" s="25" t="str">
        <f ca="1">CONCATENATE(INDIRECT(CONCATENATE($C$3,$Y$4))," ",$B$4)</f>
        <v>דצמבר 2020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2.5999999999999999E-3</v>
      </c>
      <c r="D41" s="19">
        <v>0.88658505996162595</v>
      </c>
      <c r="E41" s="33">
        <v>-2.3900000000000001E-2</v>
      </c>
      <c r="F41" s="34">
        <v>0.881881091943992</v>
      </c>
      <c r="G41" s="18">
        <v>-8.4500000000000006E-2</v>
      </c>
      <c r="H41" s="19">
        <v>0.86946921828178603</v>
      </c>
      <c r="I41" s="33"/>
      <c r="J41" s="34"/>
      <c r="K41" s="18"/>
      <c r="L41" s="19"/>
      <c r="M41" s="33"/>
      <c r="N41" s="34"/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1.1999999999999999E-3</v>
      </c>
      <c r="D42" s="11">
        <v>0.113414940038374</v>
      </c>
      <c r="E42" s="29">
        <v>9.9999999999999894E-4</v>
      </c>
      <c r="F42" s="30">
        <v>0.118118908056008</v>
      </c>
      <c r="G42" s="10">
        <v>-6.1999999999999998E-3</v>
      </c>
      <c r="H42" s="11">
        <v>0.130530781718214</v>
      </c>
      <c r="I42" s="29"/>
      <c r="J42" s="30"/>
      <c r="K42" s="10"/>
      <c r="L42" s="10"/>
      <c r="M42" s="29"/>
      <c r="N42" s="29"/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f>C41+C42</f>
        <v>3.7999999999999996E-3</v>
      </c>
      <c r="D43" s="15">
        <f>D41+D42</f>
        <v>1</v>
      </c>
      <c r="E43" s="31">
        <f>E41+E42</f>
        <v>-2.2900000000000004E-2</v>
      </c>
      <c r="F43" s="32">
        <f>F41+F42</f>
        <v>1</v>
      </c>
      <c r="G43" s="14">
        <v>-9.0700000000000003E-2</v>
      </c>
      <c r="H43" s="15">
        <v>1</v>
      </c>
      <c r="I43" s="31"/>
      <c r="J43" s="32"/>
      <c r="K43" s="14"/>
      <c r="L43" s="14"/>
      <c r="M43" s="31"/>
      <c r="N43" s="31"/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3" t="s">
        <v>38</v>
      </c>
      <c r="C46" s="43" t="str">
        <f ca="1">CONCATENATE(INDIRECT(CONCATENATE($C$3,C4))," - ",INDIRECT(CONCATENATE($C$3,G4))," ",$B$4)</f>
        <v>ינואר - מרץ 2020</v>
      </c>
      <c r="D46" s="44"/>
      <c r="E46" s="41" t="str">
        <f ca="1">CONCATENATE(INDIRECT(CONCATENATE($C$3,C4))," - ",INDIRECT(CONCATENATE($C$3,M4))," ",$B$4)</f>
        <v>ינואר - יוני 2020</v>
      </c>
      <c r="F46" s="42"/>
      <c r="G46" s="43" t="str">
        <f ca="1">CONCATENATE(INDIRECT(CONCATENATE($C$3,C4))," - ",INDIRECT(CONCATENATE($C$3,S4))," ",$B$4)</f>
        <v>ינואר - ספטמבר 2020</v>
      </c>
      <c r="H46" s="44"/>
      <c r="I46" s="41" t="str">
        <f ca="1">CONCATENATE(INDIRECT(CONCATENATE($C$3,C4))," - ",INDIRECT(CONCATENATE($C$3,Y4))," ",$B$4)</f>
        <v>ינואר - דצמבר 2020</v>
      </c>
      <c r="J46" s="42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9.9939999999909546E-5</v>
      </c>
      <c r="D48" s="11">
        <v>3.0675731270438999E-2</v>
      </c>
      <c r="E48" s="29"/>
      <c r="F48" s="30"/>
      <c r="G48" s="10"/>
      <c r="H48" s="11"/>
      <c r="I48" s="29"/>
      <c r="J48" s="30"/>
    </row>
    <row r="49" spans="2:10">
      <c r="B49" s="12" t="s">
        <v>7</v>
      </c>
      <c r="C49" s="10">
        <v>-6.548487039999884E-3</v>
      </c>
      <c r="D49" s="11">
        <v>0.27298992928549798</v>
      </c>
      <c r="E49" s="29"/>
      <c r="F49" s="30"/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/>
      <c r="F50" s="30"/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/>
      <c r="F51" s="30"/>
      <c r="G51" s="10"/>
      <c r="H51" s="11"/>
      <c r="I51" s="29"/>
      <c r="J51" s="30"/>
    </row>
    <row r="52" spans="2:10">
      <c r="B52" s="12" t="s">
        <v>13</v>
      </c>
      <c r="C52" s="10">
        <v>-1.5095954080000085E-2</v>
      </c>
      <c r="D52" s="11">
        <v>0.20834073470259601</v>
      </c>
      <c r="E52" s="29"/>
      <c r="F52" s="30"/>
      <c r="G52" s="10"/>
      <c r="H52" s="11"/>
      <c r="I52" s="29"/>
      <c r="J52" s="30"/>
    </row>
    <row r="53" spans="2:10">
      <c r="B53" s="12" t="s">
        <v>15</v>
      </c>
      <c r="C53" s="10">
        <v>-6.9994000000006551E-4</v>
      </c>
      <c r="D53" s="11">
        <v>2.86854499101632E-2</v>
      </c>
      <c r="E53" s="29"/>
      <c r="F53" s="30"/>
      <c r="G53" s="10"/>
      <c r="H53" s="11"/>
      <c r="I53" s="29"/>
      <c r="J53" s="30"/>
    </row>
    <row r="54" spans="2:10">
      <c r="B54" s="12" t="s">
        <v>17</v>
      </c>
      <c r="C54" s="10">
        <v>-5.6616953312000007E-2</v>
      </c>
      <c r="D54" s="11">
        <v>0.20671005813587001</v>
      </c>
      <c r="E54" s="29"/>
      <c r="F54" s="30"/>
      <c r="G54" s="10"/>
      <c r="H54" s="11"/>
      <c r="I54" s="29"/>
      <c r="J54" s="30"/>
    </row>
    <row r="55" spans="2:10">
      <c r="B55" s="12" t="s">
        <v>45</v>
      </c>
      <c r="C55" s="10">
        <v>-2.1492635830000051E-2</v>
      </c>
      <c r="D55" s="11">
        <v>0.103972759987683</v>
      </c>
      <c r="E55" s="29"/>
      <c r="F55" s="30"/>
      <c r="G55" s="10"/>
      <c r="H55" s="11"/>
      <c r="I55" s="29"/>
      <c r="J55" s="30"/>
    </row>
    <row r="56" spans="2:10">
      <c r="B56" s="12" t="s">
        <v>20</v>
      </c>
      <c r="C56" s="10">
        <v>-4.4974196960000379E-3</v>
      </c>
      <c r="D56" s="11">
        <v>3.75788487340828E-2</v>
      </c>
      <c r="E56" s="29"/>
      <c r="F56" s="30"/>
      <c r="G56" s="10"/>
      <c r="H56" s="11"/>
      <c r="I56" s="29"/>
      <c r="J56" s="30"/>
    </row>
    <row r="57" spans="2:10">
      <c r="B57" s="12" t="s">
        <v>22</v>
      </c>
      <c r="C57" s="10">
        <v>3.2018502499999713E-3</v>
      </c>
      <c r="D57" s="11">
        <v>7.9268298326855099E-2</v>
      </c>
      <c r="E57" s="29"/>
      <c r="F57" s="30"/>
      <c r="G57" s="10"/>
      <c r="H57" s="11"/>
      <c r="I57" s="29"/>
      <c r="J57" s="30"/>
    </row>
    <row r="58" spans="2:10">
      <c r="B58" s="12" t="s">
        <v>24</v>
      </c>
      <c r="C58" s="10">
        <v>9.9999999999988987E-5</v>
      </c>
      <c r="D58" s="11">
        <v>1.08505877838673E-4</v>
      </c>
      <c r="E58" s="29"/>
      <c r="F58" s="30"/>
      <c r="G58" s="10"/>
      <c r="H58" s="11"/>
      <c r="I58" s="29"/>
      <c r="J58" s="30"/>
    </row>
    <row r="59" spans="2:10">
      <c r="B59" s="12" t="s">
        <v>25</v>
      </c>
      <c r="C59" s="10">
        <v>-5.3089032160001937E-3</v>
      </c>
      <c r="D59" s="11">
        <v>-1.2216901948062901E-4</v>
      </c>
      <c r="E59" s="29"/>
      <c r="F59" s="30"/>
      <c r="G59" s="10"/>
      <c r="H59" s="11"/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/>
      <c r="F60" s="30"/>
      <c r="G60" s="10"/>
      <c r="H60" s="11"/>
      <c r="I60" s="29"/>
      <c r="J60" s="30"/>
    </row>
    <row r="61" spans="2:10">
      <c r="B61" s="12" t="s">
        <v>27</v>
      </c>
      <c r="C61" s="10">
        <v>-3.9999999999995595E-4</v>
      </c>
      <c r="D61" s="11">
        <v>1.07191454626716E-2</v>
      </c>
      <c r="E61" s="29"/>
      <c r="F61" s="30"/>
      <c r="G61" s="10"/>
      <c r="H61" s="11"/>
      <c r="I61" s="29"/>
      <c r="J61" s="30"/>
    </row>
    <row r="62" spans="2:10">
      <c r="B62" s="12" t="s">
        <v>28</v>
      </c>
      <c r="C62" s="10">
        <v>-1.0000899100000016E-3</v>
      </c>
      <c r="D62" s="11">
        <v>2.06201399924744E-2</v>
      </c>
      <c r="E62" s="29"/>
      <c r="F62" s="30"/>
      <c r="G62" s="10"/>
      <c r="H62" s="11"/>
      <c r="I62" s="29"/>
      <c r="J62" s="30"/>
    </row>
    <row r="63" spans="2:10">
      <c r="B63" s="12" t="s">
        <v>29</v>
      </c>
      <c r="C63" s="10">
        <v>1.9999999999997797E-4</v>
      </c>
      <c r="D63" s="11">
        <v>-2.2357805299719801E-5</v>
      </c>
      <c r="E63" s="29"/>
      <c r="F63" s="30"/>
      <c r="G63" s="10"/>
      <c r="H63" s="11"/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/>
      <c r="F64" s="30"/>
      <c r="G64" s="10"/>
      <c r="H64" s="11"/>
      <c r="I64" s="29"/>
      <c r="J64" s="30"/>
    </row>
    <row r="65" spans="2:10">
      <c r="B65" s="12" t="s">
        <v>31</v>
      </c>
      <c r="C65" s="10">
        <v>0</v>
      </c>
      <c r="D65" s="11">
        <v>4.5256733787411998E-4</v>
      </c>
      <c r="E65" s="29"/>
      <c r="F65" s="30"/>
      <c r="G65" s="10"/>
      <c r="H65" s="11"/>
      <c r="I65" s="29"/>
      <c r="J65" s="30"/>
    </row>
    <row r="66" spans="2:10">
      <c r="B66" s="12" t="s">
        <v>32</v>
      </c>
      <c r="C66" s="10">
        <v>0</v>
      </c>
      <c r="D66" s="11">
        <v>2.2357800734588901E-5</v>
      </c>
      <c r="E66" s="29"/>
      <c r="F66" s="30"/>
      <c r="G66" s="10"/>
      <c r="H66" s="11"/>
      <c r="I66" s="29"/>
      <c r="J66" s="30"/>
    </row>
    <row r="67" spans="2:10">
      <c r="B67" s="13" t="s">
        <v>42</v>
      </c>
      <c r="C67" s="14">
        <v>-0.10805859283400043</v>
      </c>
      <c r="D67" s="15">
        <v>1</v>
      </c>
      <c r="E67" s="31"/>
      <c r="F67" s="32"/>
      <c r="G67" s="14"/>
      <c r="H67" s="15"/>
      <c r="I67" s="32"/>
      <c r="J67" s="32"/>
    </row>
    <row r="68" spans="2:10">
      <c r="B68" s="35" t="s">
        <v>39</v>
      </c>
      <c r="C68" s="37">
        <v>-210365.55023999995</v>
      </c>
      <c r="D68" s="38"/>
      <c r="E68" s="39"/>
      <c r="F68" s="40"/>
      <c r="G68" s="37"/>
      <c r="H68" s="38"/>
      <c r="I68" s="39"/>
      <c r="J68" s="40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>
      <c r="B71" s="23" t="s">
        <v>38</v>
      </c>
      <c r="C71" s="43" t="str">
        <f ca="1">CONCATENATE(INDIRECT(CONCATENATE($C$3,$C$4))," - ",INDIRECT(CONCATENATE($C$3,$G$4))," ",$B$4)</f>
        <v>ינואר - מרץ 2020</v>
      </c>
      <c r="D71" s="44"/>
      <c r="E71" s="41" t="str">
        <f ca="1">CONCATENATE(INDIRECT(CONCATENATE($C$3,$C$4))," - ",INDIRECT(CONCATENATE($C$3,$M4))," ",$B$4)</f>
        <v>ינואר - יוני 2020</v>
      </c>
      <c r="F71" s="42"/>
      <c r="G71" s="43" t="str">
        <f ca="1">CONCATENATE(INDIRECT(CONCATENATE($C$3,$C$4))," - ",INDIRECT(CONCATENATE($C$3,$S$4))," ",$B$4)</f>
        <v>ינואר - ספטמבר 2020</v>
      </c>
      <c r="H71" s="44"/>
      <c r="I71" s="41" t="str">
        <f ca="1">CONCATENATE(INDIRECT(CONCATENATE($C$3,$C$4))," - ",INDIRECT(CONCATENATE($C$3,$Y4))," ",$B$4)</f>
        <v>ינואר - דצמבר 2020</v>
      </c>
      <c r="J71" s="42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9">
        <v>-7.7275265327999998E-2</v>
      </c>
      <c r="D73" s="19">
        <v>0.76540576040319097</v>
      </c>
      <c r="E73" s="33"/>
      <c r="F73" s="34"/>
      <c r="G73" s="18"/>
      <c r="H73" s="19"/>
      <c r="I73" s="34"/>
      <c r="J73" s="34"/>
    </row>
    <row r="74" spans="2:10">
      <c r="B74" s="12" t="s">
        <v>35</v>
      </c>
      <c r="C74" s="11">
        <v>-3.0779109999999998E-2</v>
      </c>
      <c r="D74" s="11">
        <v>0.234594239596809</v>
      </c>
      <c r="E74" s="29"/>
      <c r="F74" s="30"/>
      <c r="G74" s="10"/>
      <c r="H74" s="11"/>
      <c r="I74" s="30"/>
      <c r="J74" s="30"/>
    </row>
    <row r="75" spans="2:10">
      <c r="B75" s="13" t="s">
        <v>42</v>
      </c>
      <c r="C75" s="14">
        <v>-0.108054375328</v>
      </c>
      <c r="D75" s="15">
        <v>1</v>
      </c>
      <c r="E75" s="31"/>
      <c r="F75" s="32"/>
      <c r="G75" s="14"/>
      <c r="H75" s="15"/>
      <c r="I75" s="32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>
      <c r="B78" s="23" t="s">
        <v>38</v>
      </c>
      <c r="C78" s="43" t="str">
        <f ca="1">CONCATENATE(INDIRECT(CONCATENATE($C$3,$C$4))," - ",INDIRECT(CONCATENATE($C$3,$G$4))," ",$B$4)</f>
        <v>ינואר - מרץ 2020</v>
      </c>
      <c r="D78" s="44"/>
      <c r="E78" s="41" t="str">
        <f ca="1">CONCATENATE(INDIRECT(CONCATENATE($C$3,$C$4))," - ",INDIRECT(CONCATENATE($C$3,$M$4))," ",$B$4)</f>
        <v>ינואר - יוני 2020</v>
      </c>
      <c r="F78" s="42"/>
      <c r="G78" s="43" t="str">
        <f ca="1">CONCATENATE(INDIRECT(CONCATENATE($C$3,$C$4))," - ",INDIRECT(CONCATENATE($C$3,$S$4))," ",$B$4)</f>
        <v>ינואר - ספטמבר 2020</v>
      </c>
      <c r="H78" s="44"/>
      <c r="I78" s="41" t="str">
        <f ca="1">CONCATENATE(INDIRECT(CONCATENATE($C$3,$C$4))," - ",INDIRECT(CONCATENATE($C$3,$Y$4))," ",$B$4)</f>
        <v>ינואר - דצמבר 2020</v>
      </c>
      <c r="J78" s="42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9">
        <v>-0.1040570391700002</v>
      </c>
      <c r="D80" s="19">
        <v>0.86946921828178603</v>
      </c>
      <c r="E80" s="33"/>
      <c r="F80" s="34"/>
      <c r="G80" s="18"/>
      <c r="H80" s="19"/>
      <c r="I80" s="34"/>
      <c r="J80" s="34"/>
    </row>
    <row r="81" spans="2:10">
      <c r="B81" s="12" t="s">
        <v>37</v>
      </c>
      <c r="C81" s="11">
        <v>-4.0124474399999555E-3</v>
      </c>
      <c r="D81" s="11">
        <v>0.130530781718214</v>
      </c>
      <c r="E81" s="29"/>
      <c r="F81" s="30"/>
      <c r="G81" s="10"/>
      <c r="H81" s="11"/>
      <c r="I81" s="30"/>
      <c r="J81" s="30"/>
    </row>
    <row r="82" spans="2:10">
      <c r="B82" s="13" t="s">
        <v>42</v>
      </c>
      <c r="C82" s="14">
        <v>-0.10806948661000015</v>
      </c>
      <c r="D82" s="15">
        <v>1</v>
      </c>
      <c r="E82" s="31"/>
      <c r="F82" s="32"/>
      <c r="G82" s="14"/>
      <c r="H82" s="15"/>
      <c r="I82" s="32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K28:L28"/>
    <mergeCell ref="I28:J28"/>
    <mergeCell ref="O28:P28"/>
    <mergeCell ref="S28:T28"/>
    <mergeCell ref="Q28:R28"/>
    <mergeCell ref="G28:H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46656d4-8850-49b3-aebd-68bd05f7f43d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2020-04-16T08:52:38Z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