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Count="5" iterateDelta="0.01"/>
</workbook>
</file>

<file path=xl/calcChain.xml><?xml version="1.0" encoding="utf-8"?>
<calcChain xmlns="http://schemas.openxmlformats.org/spreadsheetml/2006/main">
  <c r="F43" i="5" l="1"/>
  <c r="E43" i="5"/>
  <c r="F36" i="5"/>
  <c r="E36" i="5"/>
  <c r="F27" i="5"/>
  <c r="E27" i="5"/>
  <c r="D67" i="5" l="1"/>
  <c r="D43" i="5"/>
  <c r="C43" i="5"/>
  <c r="D36" i="5"/>
  <c r="C36" i="5"/>
  <c r="D27" i="5"/>
  <c r="C27" i="5"/>
  <c r="E4" i="5" l="1"/>
  <c r="C39" i="5"/>
  <c r="E32" i="5"/>
  <c r="C6" i="5"/>
  <c r="E39" i="5"/>
  <c r="C32" i="5"/>
  <c r="G4" i="5" l="1"/>
  <c r="G39" i="5"/>
  <c r="G32" i="5"/>
  <c r="C71" i="5"/>
  <c r="E6" i="5"/>
  <c r="I4" i="5" l="1"/>
  <c r="C46" i="5"/>
  <c r="G6" i="5"/>
  <c r="I39" i="5"/>
  <c r="I32" i="5"/>
  <c r="C78" i="5"/>
  <c r="I6" i="5"/>
  <c r="K4" i="5" l="1"/>
  <c r="K6" i="5"/>
  <c r="K39" i="5"/>
  <c r="K32" i="5"/>
  <c r="M4" i="5" l="1"/>
  <c r="M32" i="5"/>
  <c r="E46" i="5"/>
  <c r="E78" i="5"/>
  <c r="O4" i="5" l="1"/>
  <c r="M6" i="5"/>
  <c r="M39" i="5"/>
  <c r="O32" i="5"/>
  <c r="E71" i="5"/>
  <c r="O6" i="5"/>
  <c r="Q4" i="5" l="1"/>
  <c r="S4" i="5" s="1"/>
  <c r="O39" i="5"/>
  <c r="G71" i="5"/>
  <c r="Q6" i="5"/>
  <c r="U4" i="5" l="1"/>
  <c r="Q39" i="5"/>
  <c r="Q32" i="5"/>
  <c r="S32" i="5"/>
  <c r="S39" i="5"/>
  <c r="U39" i="5"/>
  <c r="G78" i="5"/>
  <c r="G46" i="5"/>
  <c r="S6" i="5"/>
  <c r="W4" i="5" l="1"/>
  <c r="U6" i="5"/>
  <c r="W39" i="5"/>
  <c r="U32" i="5"/>
  <c r="Y4" i="5" l="1"/>
  <c r="Y6" i="5"/>
  <c r="Y32" i="5"/>
  <c r="I78" i="5"/>
  <c r="Y39" i="5"/>
  <c r="W32" i="5"/>
  <c r="W6" i="5"/>
  <c r="I71" i="5"/>
  <c r="I46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<sst xmlns="http://schemas.openxmlformats.org/spreadsheetml/2006/main" count="178" uniqueCount="46">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</sst>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2020</v>
      </c>
      <c r="D6" s="4"/>
      <c r="E6" s="25" t="str">
        <f ca="1">CONCATENATE(INDIRECT(CONCATENATE($C$3,E4))," ",$B$4)</f>
        <v>פברואר 2020</v>
      </c>
      <c r="F6" s="26"/>
      <c r="G6" s="3" t="str">
        <f ca="1">CONCATENATE(INDIRECT(CONCATENATE($C$3,G4))," ",$B$4)</f>
        <v>מרץ 2020</v>
      </c>
      <c r="H6" s="4"/>
      <c r="I6" s="25" t="str">
        <f ca="1">CONCATENATE(INDIRECT(CONCATENATE($C$3,I4))," ",$B$4)</f>
        <v>אפריל 2020</v>
      </c>
      <c r="J6" s="26"/>
      <c r="K6" s="3" t="str">
        <f ca="1">CONCATENATE(INDIRECT(CONCATENATE($C$3,K4))," ",$B$4)</f>
        <v>מאי 2020</v>
      </c>
      <c r="L6" s="4"/>
      <c r="M6" s="25" t="str">
        <f ca="1">CONCATENATE(INDIRECT(CONCATENATE($C$3,M4))," ",$B$4)</f>
        <v>יוני 2020</v>
      </c>
      <c r="N6" s="26"/>
      <c r="O6" s="3" t="str">
        <f ca="1">CONCATENATE(INDIRECT(CONCATENATE($C$3,O4))," ",$B$4)</f>
        <v>יולי 2020</v>
      </c>
      <c r="P6" s="4"/>
      <c r="Q6" s="25" t="str">
        <f ca="1">CONCATENATE(INDIRECT(CONCATENATE($C$3,Q4))," ",$B$4)</f>
        <v>אוגוסט 2020</v>
      </c>
      <c r="R6" s="26"/>
      <c r="S6" s="3" t="str">
        <f ca="1">CONCATENATE(INDIRECT(CONCATENATE($C$3,S4))," ",$B$4)</f>
        <v>ספטמבר 2020</v>
      </c>
      <c r="T6" s="4"/>
      <c r="U6" s="25" t="str">
        <f ca="1">CONCATENATE(INDIRECT(CONCATENATE($C$3,U4))," ",$B$4)</f>
        <v>אוקטובר 2020</v>
      </c>
      <c r="V6" s="26"/>
      <c r="W6" s="3" t="str">
        <f ca="1">CONCATENATE(INDIRECT(CONCATENATE($C$3,W4))," ",$B$4)</f>
        <v>נובמבר 2020</v>
      </c>
      <c r="X6" s="4"/>
      <c r="Y6" s="25" t="str">
        <f ca="1">CONCATENATE(INDIRECT(CONCATENATE($C$3,Y4))," ",$B$4)</f>
        <v>דצמבר 2020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6.5058617205092498E-2</v>
      </c>
      <c r="E8" s="29">
        <v>0</v>
      </c>
      <c r="F8" s="30">
        <v>7.6937130753718302E-2</v>
      </c>
      <c r="G8" s="10">
        <v>2.0000000000000001E-4</v>
      </c>
      <c r="H8" s="11">
        <v>5.4609219786390599E-2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1.8E-3</v>
      </c>
      <c r="D9" s="11">
        <v>0.43544646946105098</v>
      </c>
      <c r="E9" s="29">
        <v>5.1000000000000004E-3</v>
      </c>
      <c r="F9" s="30">
        <v>0.43662471324901098</v>
      </c>
      <c r="G9" s="10">
        <v>-1.5599999999999999E-2</v>
      </c>
      <c r="H9" s="11">
        <v>0.45999387281503901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1E-4</v>
      </c>
      <c r="D12" s="11">
        <v>0.224591749491799</v>
      </c>
      <c r="E12" s="29">
        <v>-5.0000000000000001E-4</v>
      </c>
      <c r="F12" s="30">
        <v>0.22750333659944699</v>
      </c>
      <c r="G12" s="10">
        <v>-1.4500000000000001E-2</v>
      </c>
      <c r="H12" s="11">
        <v>0.22894626547042601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8.4543947402096701E-3</v>
      </c>
      <c r="E13" s="29">
        <v>0</v>
      </c>
      <c r="F13" s="30">
        <v>7.9406651591863893E-3</v>
      </c>
      <c r="G13" s="10">
        <v>-2.0000000000000001E-4</v>
      </c>
      <c r="H13" s="11">
        <v>8.4275096579913104E-3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1E-4</v>
      </c>
      <c r="D14" s="11">
        <v>0.138106627550387</v>
      </c>
      <c r="E14" s="29">
        <v>-1.06E-2</v>
      </c>
      <c r="F14" s="30">
        <v>0.13169210532931899</v>
      </c>
      <c r="G14" s="10">
        <v>-2.53E-2</v>
      </c>
      <c r="H14" s="11">
        <v>0.12830685123177199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4.0000000000000002E-4</v>
      </c>
      <c r="D15" s="11">
        <v>0.103087667666976</v>
      </c>
      <c r="E15" s="29">
        <v>-3.7000000000000002E-3</v>
      </c>
      <c r="F15" s="30">
        <v>9.40884438995096E-2</v>
      </c>
      <c r="G15" s="10">
        <v>-8.5000000000000006E-3</v>
      </c>
      <c r="H15" s="11">
        <v>9.4736604461450505E-2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1.8757280277082702E-2</v>
      </c>
      <c r="E16" s="29">
        <v>-2.9999999999999997E-4</v>
      </c>
      <c r="F16" s="30">
        <v>1.8539129594795398E-2</v>
      </c>
      <c r="G16" s="10">
        <v>-2.3E-3</v>
      </c>
      <c r="H16" s="11">
        <v>1.8022947220652501E-2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1.67480059104542E-4</v>
      </c>
      <c r="E18" s="29">
        <v>0</v>
      </c>
      <c r="F18" s="30">
        <v>1.5727075127214599E-4</v>
      </c>
      <c r="G18" s="10">
        <v>-1E-4</v>
      </c>
      <c r="H18" s="11">
        <v>8.0016273635109594E-5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1E-4</v>
      </c>
      <c r="D19" s="11">
        <v>1.50968683529452E-4</v>
      </c>
      <c r="E19" s="29">
        <v>2.0000000000000001E-4</v>
      </c>
      <c r="F19" s="30">
        <v>3.4816226038360401E-4</v>
      </c>
      <c r="G19" s="10">
        <v>-6.9999999999999999E-4</v>
      </c>
      <c r="H19" s="11">
        <v>4.3481725180702401E-4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-9.9999999999999896E-5</v>
      </c>
      <c r="D21" s="11">
        <v>6.1716090226935196E-3</v>
      </c>
      <c r="E21" s="29">
        <v>1.95156391047391E-19</v>
      </c>
      <c r="F21" s="30">
        <v>6.1686175306163299E-3</v>
      </c>
      <c r="G21" s="10">
        <v>-3.0000000000002198E-4</v>
      </c>
      <c r="H21" s="11">
        <v>6.4342975259519802E-3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7.1358420741297497E-6</v>
      </c>
      <c r="E26" s="29">
        <v>0</v>
      </c>
      <c r="F26" s="30">
        <v>4.24872741501663E-7</v>
      </c>
      <c r="G26" s="10">
        <v>0</v>
      </c>
      <c r="H26" s="11">
        <v>7.5983048839100401E-6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f>SUM(C8:C26)</f>
        <v>2.5999999999999999E-3</v>
      </c>
      <c r="D27" s="14">
        <f>SUM(D8:D26)</f>
        <v>0.99999999999999933</v>
      </c>
      <c r="E27" s="31">
        <f>SUM(E8:E26)</f>
        <v>-9.7999999999999997E-3</v>
      </c>
      <c r="F27" s="32">
        <f>SUM(F8:F26)</f>
        <v>1.0000000000000002</v>
      </c>
      <c r="G27" s="14">
        <v>-6.7299999999999999E-2</v>
      </c>
      <c r="H27" s="15">
        <v>1</v>
      </c>
      <c r="I27" s="31"/>
      <c r="J27" s="32"/>
      <c r="K27" s="14"/>
      <c r="L27" s="15"/>
      <c r="M27" s="31"/>
      <c r="N27" s="32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7">
        <v>161.32477000000301</v>
      </c>
      <c r="D28" s="38"/>
      <c r="E28" s="39">
        <v>-626.55727000000104</v>
      </c>
      <c r="F28" s="40"/>
      <c r="G28" s="37">
        <v>-4339.8755500000098</v>
      </c>
      <c r="H28" s="38"/>
      <c r="I28" s="39"/>
      <c r="J28" s="40"/>
      <c r="K28" s="37"/>
      <c r="L28" s="38"/>
      <c r="M28" s="39"/>
      <c r="N28" s="40"/>
      <c r="O28" s="37"/>
      <c r="P28" s="38"/>
      <c r="Q28" s="39"/>
      <c r="R28" s="40"/>
      <c r="S28" s="37"/>
      <c r="T28" s="38"/>
      <c r="U28" s="39"/>
      <c r="V28" s="40"/>
      <c r="W28" s="37"/>
      <c r="X28" s="38"/>
      <c r="Y28" s="39"/>
      <c r="Z28" s="40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41</v>
      </c>
      <c r="C32" s="3" t="str">
        <f ca="1">CONCATENATE(INDIRECT(CONCATENATE($C$3,$C$4))," ",$B$4)</f>
        <v>ינואר 2020</v>
      </c>
      <c r="D32" s="4"/>
      <c r="E32" s="25" t="str">
        <f ca="1">CONCATENATE(INDIRECT(CONCATENATE($C$3,$E$4))," ",$B$4)</f>
        <v>פברואר 2020</v>
      </c>
      <c r="F32" s="26"/>
      <c r="G32" s="3" t="str">
        <f ca="1">CONCATENATE(INDIRECT(CONCATENATE($C$3,$G$4))," ",$B$4)</f>
        <v>מרץ 2020</v>
      </c>
      <c r="H32" s="4"/>
      <c r="I32" s="25" t="str">
        <f ca="1">CONCATENATE(INDIRECT(CONCATENATE($C$3,$I$4))," ",$B$4)</f>
        <v>אפריל 2020</v>
      </c>
      <c r="J32" s="26"/>
      <c r="K32" s="3" t="str">
        <f ca="1">CONCATENATE(INDIRECT(CONCATENATE($C$3,$K$4))," ",$B$4)</f>
        <v>מאי 2020</v>
      </c>
      <c r="L32" s="4"/>
      <c r="M32" s="25" t="str">
        <f ca="1">CONCATENATE(INDIRECT(CONCATENATE($C$3,$M$4))," ",$B$4)</f>
        <v>יוני 2020</v>
      </c>
      <c r="N32" s="26"/>
      <c r="O32" s="3" t="str">
        <f ca="1">CONCATENATE(INDIRECT(CONCATENATE($C$3,$O$4))," ",$B$4)</f>
        <v>יולי 2020</v>
      </c>
      <c r="P32" s="4"/>
      <c r="Q32" s="25" t="str">
        <f ca="1">CONCATENATE(INDIRECT(CONCATENATE($C$3,$Q$4))," ",$B$4)</f>
        <v>אוגוסט 2020</v>
      </c>
      <c r="R32" s="26"/>
      <c r="S32" s="3" t="str">
        <f ca="1">CONCATENATE(INDIRECT(CONCATENATE($C$3,$S$4))," ",$B$4)</f>
        <v>ספטמבר 2020</v>
      </c>
      <c r="T32" s="4"/>
      <c r="U32" s="25" t="str">
        <f ca="1">CONCATENATE(INDIRECT(CONCATENATE($C$3,$U$4))," ",$B$4)</f>
        <v>אוקטובר 2020</v>
      </c>
      <c r="V32" s="26"/>
      <c r="W32" s="3" t="str">
        <f ca="1">CONCATENATE(INDIRECT(CONCATENATE($C$3,$W$4))," ",$B$4)</f>
        <v>נובמבר 2020</v>
      </c>
      <c r="X32" s="4"/>
      <c r="Y32" s="25" t="str">
        <f ca="1">CONCATENATE(INDIRECT(CONCATENATE($C$3,$Y$4))," ",$B$4)</f>
        <v>דצמבר 2020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2.3999999999999998E-3</v>
      </c>
      <c r="D34" s="19">
        <v>0.87210759556320405</v>
      </c>
      <c r="E34" s="33">
        <v>-1E-3</v>
      </c>
      <c r="F34" s="34">
        <v>0.88532484347024698</v>
      </c>
      <c r="G34" s="18">
        <v>-5.0900000000000001E-2</v>
      </c>
      <c r="H34" s="19">
        <v>0.88329525720630497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2.0000000000000001E-4</v>
      </c>
      <c r="D35" s="11">
        <v>0.127892404436795</v>
      </c>
      <c r="E35" s="29">
        <v>-8.8000000000000005E-3</v>
      </c>
      <c r="F35" s="30">
        <v>0.11467515652975301</v>
      </c>
      <c r="G35" s="10">
        <v>-1.6400000000000001E-2</v>
      </c>
      <c r="H35" s="11">
        <v>0.116704742793695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f>C34+C35</f>
        <v>2.5999999999999999E-3</v>
      </c>
      <c r="D36" s="15">
        <f>D34+D35</f>
        <v>0.99999999999999911</v>
      </c>
      <c r="E36" s="31">
        <f>E34+E35</f>
        <v>-9.7999999999999997E-3</v>
      </c>
      <c r="F36" s="32">
        <f>F34+F35</f>
        <v>1</v>
      </c>
      <c r="G36" s="14">
        <v>-6.7299999999999999E-2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41</v>
      </c>
      <c r="C39" s="3" t="str">
        <f ca="1">CONCATENATE(INDIRECT(CONCATENATE($C$3,$C$4))," ",$B$4)</f>
        <v>ינואר 2020</v>
      </c>
      <c r="D39" s="4"/>
      <c r="E39" s="25" t="str">
        <f ca="1">CONCATENATE(INDIRECT(CONCATENATE($C$3,$E$4))," ",$B$4)</f>
        <v>פברואר 2020</v>
      </c>
      <c r="F39" s="26"/>
      <c r="G39" s="3" t="str">
        <f ca="1">CONCATENATE(INDIRECT(CONCATENATE($C$3,$G$4))," ",$B$4)</f>
        <v>מרץ 2020</v>
      </c>
      <c r="H39" s="4"/>
      <c r="I39" s="25" t="str">
        <f ca="1">CONCATENATE(INDIRECT(CONCATENATE($C$3,$I$4))," ",$B$4)</f>
        <v>אפריל 2020</v>
      </c>
      <c r="J39" s="26"/>
      <c r="K39" s="3" t="str">
        <f ca="1">CONCATENATE(INDIRECT(CONCATENATE($C$3,$K$4))," ",$B$4)</f>
        <v>מאי 2020</v>
      </c>
      <c r="L39" s="4"/>
      <c r="M39" s="25" t="str">
        <f ca="1">CONCATENATE(INDIRECT(CONCATENATE($C$3,$M$4))," ",$B$4)</f>
        <v>יוני 2020</v>
      </c>
      <c r="N39" s="26"/>
      <c r="O39" s="3" t="str">
        <f ca="1">CONCATENATE(INDIRECT(CONCATENATE($C$3,$O$4))," ",$B$4)</f>
        <v>יולי 2020</v>
      </c>
      <c r="P39" s="4"/>
      <c r="Q39" s="25" t="str">
        <f ca="1">CONCATENATE(INDIRECT(CONCATENATE($C$3,$Q$4))," ",$B$4)</f>
        <v>אוגוסט 2020</v>
      </c>
      <c r="R39" s="26"/>
      <c r="S39" s="3" t="str">
        <f ca="1">CONCATENATE(INDIRECT(CONCATENATE($C$3,$S$4))," ",$B$4)</f>
        <v>ספטמבר 2020</v>
      </c>
      <c r="T39" s="4"/>
      <c r="U39" s="25" t="str">
        <f ca="1">CONCATENATE(INDIRECT(CONCATENATE($C$3,$U$4))," ",$B$4)</f>
        <v>אוקטובר 2020</v>
      </c>
      <c r="V39" s="26"/>
      <c r="W39" s="3" t="str">
        <f ca="1">CONCATENATE(INDIRECT(CONCATENATE($C$3,$W$4))," ",$B$4)</f>
        <v>נובמבר 2020</v>
      </c>
      <c r="X39" s="4"/>
      <c r="Y39" s="25" t="str">
        <f ca="1">CONCATENATE(INDIRECT(CONCATENATE($C$3,$Y$4))," ",$B$4)</f>
        <v>דצמבר 2020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2.5000000000000001E-3</v>
      </c>
      <c r="D41" s="19">
        <v>0.99119111368163804</v>
      </c>
      <c r="E41" s="33">
        <v>-0.01</v>
      </c>
      <c r="F41" s="34">
        <v>0.99152756412764298</v>
      </c>
      <c r="G41" s="18">
        <v>-6.6100000000000006E-2</v>
      </c>
      <c r="H41" s="19">
        <v>0.99096506886223701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1E-4</v>
      </c>
      <c r="D42" s="11">
        <v>8.8088863183617E-3</v>
      </c>
      <c r="E42" s="29">
        <v>2.0000000000000001E-4</v>
      </c>
      <c r="F42" s="30">
        <v>8.4724358723570394E-3</v>
      </c>
      <c r="G42" s="10">
        <v>-1.2000000000000101E-3</v>
      </c>
      <c r="H42" s="11">
        <v>9.0349311377630505E-3</v>
      </c>
      <c r="I42" s="29"/>
      <c r="J42" s="30"/>
      <c r="K42" s="10"/>
      <c r="L42" s="10"/>
      <c r="M42" s="29"/>
      <c r="N42" s="30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f>C41+C42</f>
        <v>2.5999999999999999E-3</v>
      </c>
      <c r="D43" s="15">
        <f>D41+D42</f>
        <v>0.99999999999999978</v>
      </c>
      <c r="E43" s="31">
        <f>E41+E42</f>
        <v>-9.7999999999999997E-3</v>
      </c>
      <c r="F43" s="32">
        <f>F41+F42</f>
        <v>1</v>
      </c>
      <c r="G43" s="14">
        <v>-6.7299999999999999E-2</v>
      </c>
      <c r="H43" s="15">
        <v>1</v>
      </c>
      <c r="I43" s="31"/>
      <c r="J43" s="32"/>
      <c r="K43" s="14"/>
      <c r="L43" s="15"/>
      <c r="M43" s="31"/>
      <c r="N43" s="32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38</v>
      </c>
      <c r="C46" s="43" t="str">
        <f ca="1">CONCATENATE(INDIRECT(CONCATENATE($C$3,C4))," - ",INDIRECT(CONCATENATE($C$3,G4))," ",$B$4)</f>
        <v>ינואר - מרץ 2020</v>
      </c>
      <c r="D46" s="44"/>
      <c r="E46" s="41" t="str">
        <f ca="1">CONCATENATE(INDIRECT(CONCATENATE($C$3,C4))," - ",INDIRECT(CONCATENATE($C$3,M4))," ",$B$4)</f>
        <v>ינואר - יוני 2020</v>
      </c>
      <c r="F46" s="42"/>
      <c r="G46" s="43" t="str">
        <f ca="1">CONCATENATE(INDIRECT(CONCATENATE($C$3,C4))," - ",INDIRECT(CONCATENATE($C$3,S4))," ",$B$4)</f>
        <v>ינואר - ספטמבר 2020</v>
      </c>
      <c r="H46" s="44"/>
      <c r="I46" s="41" t="str">
        <f ca="1">CONCATENATE(INDIRECT(CONCATENATE($C$3,C4))," - ",INDIRECT(CONCATENATE($C$3,Y4))," ",$B$4)</f>
        <v>ינואר - דצמבר 2020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1.9999999999997797E-4</v>
      </c>
      <c r="D48" s="11">
        <v>5.4609219786390599E-2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-8.7986032079998555E-3</v>
      </c>
      <c r="D49" s="11">
        <v>0.45999387281503901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-1.4894249274999938E-2</v>
      </c>
      <c r="D52" s="11">
        <v>0.22894626547042601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-1.9999999999997797E-4</v>
      </c>
      <c r="D53" s="11">
        <v>8.4275096579913104E-3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-3.5235383182E-2</v>
      </c>
      <c r="D54" s="11">
        <v>0.12830685123177199</v>
      </c>
      <c r="E54" s="29"/>
      <c r="F54" s="30"/>
      <c r="G54" s="10"/>
      <c r="H54" s="11"/>
      <c r="I54" s="29"/>
      <c r="J54" s="30"/>
    </row>
    <row r="55" spans="2:10">
      <c r="B55" s="12" t="s">
        <v>45</v>
      </c>
      <c r="C55" s="10">
        <v>-1.1773417420000043E-2</v>
      </c>
      <c r="D55" s="11">
        <v>9.4736604461450505E-2</v>
      </c>
      <c r="E55" s="29"/>
      <c r="F55" s="30"/>
      <c r="G55" s="10"/>
      <c r="H55" s="11"/>
      <c r="I55" s="29"/>
      <c r="J55" s="30"/>
    </row>
    <row r="56" spans="2:10">
      <c r="B56" s="12" t="s">
        <v>20</v>
      </c>
      <c r="C56" s="10">
        <v>-2.4995699309999786E-3</v>
      </c>
      <c r="D56" s="11">
        <v>1.8022947220652501E-2</v>
      </c>
      <c r="E56" s="29"/>
      <c r="F56" s="30"/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/>
      <c r="F57" s="30"/>
      <c r="G57" s="10"/>
      <c r="H57" s="11"/>
      <c r="I57" s="29"/>
      <c r="J57" s="30"/>
    </row>
    <row r="58" spans="2:10">
      <c r="B58" s="12" t="s">
        <v>24</v>
      </c>
      <c r="C58" s="10">
        <v>-1.0000000050247593E-8</v>
      </c>
      <c r="D58" s="11">
        <v>8.0016273635109594E-5</v>
      </c>
      <c r="E58" s="29"/>
      <c r="F58" s="30"/>
      <c r="G58" s="10"/>
      <c r="H58" s="11"/>
      <c r="I58" s="29"/>
      <c r="J58" s="30"/>
    </row>
    <row r="59" spans="2:10">
      <c r="B59" s="12" t="s">
        <v>25</v>
      </c>
      <c r="C59" s="10">
        <v>-4.0019001399993481E-4</v>
      </c>
      <c r="D59" s="11">
        <v>4.3481725180702401E-4</v>
      </c>
      <c r="E59" s="29"/>
      <c r="F59" s="30"/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27</v>
      </c>
      <c r="C61" s="10">
        <v>-3.9996999999991623E-4</v>
      </c>
      <c r="D61" s="11">
        <v>6.4342975259519802E-3</v>
      </c>
      <c r="E61" s="29"/>
      <c r="F61" s="30"/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/>
      <c r="F62" s="30"/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/>
      <c r="F63" s="30"/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/>
      <c r="F65" s="30"/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7.5983048839100401E-6</v>
      </c>
      <c r="E66" s="29"/>
      <c r="F66" s="30"/>
      <c r="G66" s="10"/>
      <c r="H66" s="11"/>
      <c r="I66" s="29"/>
      <c r="J66" s="30"/>
    </row>
    <row r="67" spans="2:10">
      <c r="B67" s="13" t="s">
        <v>42</v>
      </c>
      <c r="C67" s="14">
        <v>-7.4001393029999724E-2</v>
      </c>
      <c r="D67" s="14">
        <f>SUM(D48:D66)</f>
        <v>0.99999999999999978</v>
      </c>
      <c r="E67" s="31"/>
      <c r="F67" s="32"/>
      <c r="G67" s="14"/>
      <c r="H67" s="15"/>
      <c r="I67" s="31"/>
      <c r="J67" s="32"/>
    </row>
    <row r="68" spans="2:10">
      <c r="B68" s="35" t="s">
        <v>39</v>
      </c>
      <c r="C68" s="37">
        <v>-4805.108050000008</v>
      </c>
      <c r="D68" s="38"/>
      <c r="E68" s="39"/>
      <c r="F68" s="40"/>
      <c r="G68" s="37"/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38</v>
      </c>
      <c r="C71" s="43" t="str">
        <f ca="1">CONCATENATE(INDIRECT(CONCATENATE($C$3,$C$4))," - ",INDIRECT(CONCATENATE($C$3,$G$4))," ",$B$4)</f>
        <v>ינואר - מרץ 2020</v>
      </c>
      <c r="D71" s="44"/>
      <c r="E71" s="41" t="str">
        <f ca="1">CONCATENATE(INDIRECT(CONCATENATE($C$3,$C$4))," - ",INDIRECT(CONCATENATE($C$3,$M4))," ",$B$4)</f>
        <v>ינואר - יוני 2020</v>
      </c>
      <c r="F71" s="42"/>
      <c r="G71" s="43" t="str">
        <f ca="1">CONCATENATE(INDIRECT(CONCATENATE($C$3,$C$4))," - ",INDIRECT(CONCATENATE($C$3,$S$4))," ",$B$4)</f>
        <v>ינואר - ספטמבר 2020</v>
      </c>
      <c r="H71" s="44"/>
      <c r="I71" s="41" t="str">
        <f ca="1">CONCATENATE(INDIRECT(CONCATENATE($C$3,$C$4))," - ",INDIRECT(CONCATENATE($C$3,$Y4))," ",$B$4)</f>
        <v>ינואר - דצמבר 2020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-4.9173537839999962E-2</v>
      </c>
      <c r="D73" s="19">
        <v>0.88329525720630497</v>
      </c>
      <c r="E73" s="33"/>
      <c r="F73" s="34"/>
      <c r="G73" s="18"/>
      <c r="H73" s="19"/>
      <c r="I73" s="34"/>
      <c r="J73" s="34"/>
    </row>
    <row r="74" spans="2:10">
      <c r="B74" s="12" t="s">
        <v>35</v>
      </c>
      <c r="C74" s="11">
        <v>-2.4860691135999979E-2</v>
      </c>
      <c r="D74" s="11">
        <v>0.116704742793695</v>
      </c>
      <c r="E74" s="29"/>
      <c r="F74" s="30"/>
      <c r="G74" s="10"/>
      <c r="H74" s="11"/>
      <c r="I74" s="30"/>
      <c r="J74" s="30"/>
    </row>
    <row r="75" spans="2:10">
      <c r="B75" s="13" t="s">
        <v>42</v>
      </c>
      <c r="C75" s="14">
        <v>-7.4034228975999941E-2</v>
      </c>
      <c r="D75" s="15">
        <v>1</v>
      </c>
      <c r="E75" s="31"/>
      <c r="F75" s="32"/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38</v>
      </c>
      <c r="C78" s="43" t="str">
        <f ca="1">CONCATENATE(INDIRECT(CONCATENATE($C$3,$C$4))," - ",INDIRECT(CONCATENATE($C$3,$G$4))," ",$B$4)</f>
        <v>ינואר - מרץ 2020</v>
      </c>
      <c r="D78" s="44"/>
      <c r="E78" s="41" t="str">
        <f ca="1">CONCATENATE(INDIRECT(CONCATENATE($C$3,$C$4))," - ",INDIRECT(CONCATENATE($C$3,$M$4))," ",$B$4)</f>
        <v>ינואר - יוני 2020</v>
      </c>
      <c r="F78" s="42"/>
      <c r="G78" s="43" t="str">
        <f ca="1">CONCATENATE(INDIRECT(CONCATENATE($C$3,$C$4))," - ",INDIRECT(CONCATENATE($C$3,$S$4))," ",$B$4)</f>
        <v>ינואר - ספטמבר 2020</v>
      </c>
      <c r="H78" s="44"/>
      <c r="I78" s="41" t="str">
        <f ca="1">CONCATENATE(INDIRECT(CONCATENATE($C$3,$C$4))," - ",INDIRECT(CONCATENATE($C$3,$Y$4))," ",$B$4)</f>
        <v>ינואר - דצמבר 2020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-7.3127597500000197E-2</v>
      </c>
      <c r="D80" s="19">
        <v>0.99096506886223701</v>
      </c>
      <c r="E80" s="33"/>
      <c r="F80" s="34"/>
      <c r="G80" s="18"/>
      <c r="H80" s="19"/>
      <c r="I80" s="34"/>
      <c r="J80" s="34"/>
    </row>
    <row r="81" spans="2:10">
      <c r="B81" s="12" t="s">
        <v>37</v>
      </c>
      <c r="C81" s="11">
        <v>-9.0034002399985713E-4</v>
      </c>
      <c r="D81" s="11">
        <v>9.0349311377630505E-3</v>
      </c>
      <c r="E81" s="29"/>
      <c r="F81" s="30"/>
      <c r="G81" s="10"/>
      <c r="H81" s="11"/>
      <c r="I81" s="30"/>
      <c r="J81" s="30"/>
    </row>
    <row r="82" spans="2:10">
      <c r="B82" s="13" t="s">
        <v>42</v>
      </c>
      <c r="C82" s="14">
        <v>-7.4027937524000054E-2</v>
      </c>
      <c r="D82" s="15">
        <v>1</v>
      </c>
      <c r="E82" s="31"/>
      <c r="F82" s="32"/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a46656d4-8850-49b3-aebd-68bd05f7f43d"/>
    <ds:schemaRef ds:uri="http://purl.org/dc/elements/1.1/"/>
    <ds:schemaRef ds:uri="http://www.w3.org/XML/1998/namespace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2020-04-16T08:20:18Z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