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4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I82" i="5" l="1"/>
  <c r="E80" i="5" l="1"/>
  <c r="N43" i="5" l="1"/>
  <c r="N42" i="5"/>
  <c r="K42" i="5"/>
  <c r="K43" i="5" l="1"/>
  <c r="K36" i="5"/>
  <c r="M43" i="5"/>
  <c r="M42" i="5"/>
  <c r="M36" i="5"/>
  <c r="M27" i="5" l="1"/>
  <c r="N27" i="5"/>
  <c r="E81" i="5" l="1"/>
  <c r="E82" i="5" s="1"/>
  <c r="E4" i="5" l="1"/>
  <c r="C32" i="5"/>
  <c r="E32" i="5"/>
  <c r="C39" i="5"/>
  <c r="E39" i="5"/>
  <c r="C6" i="5"/>
  <c r="G4" i="5" l="1"/>
  <c r="C46" i="5"/>
  <c r="G32" i="5"/>
  <c r="G6" i="5"/>
  <c r="G39" i="5"/>
  <c r="C71" i="5"/>
  <c r="E6" i="5"/>
  <c r="I4" i="5" l="1"/>
  <c r="I6" i="5"/>
  <c r="C78" i="5"/>
  <c r="I39" i="5"/>
  <c r="I32" i="5"/>
  <c r="K4" i="5" l="1"/>
  <c r="K39" i="5"/>
  <c r="K6" i="5"/>
  <c r="M4" i="5" l="1"/>
  <c r="M32" i="5"/>
  <c r="E78" i="5"/>
  <c r="K32" i="5"/>
  <c r="E46" i="5"/>
  <c r="O4" i="5" l="1"/>
  <c r="M6" i="5"/>
  <c r="M39" i="5"/>
  <c r="O6" i="5"/>
  <c r="E71" i="5"/>
  <c r="Q4" i="5" l="1"/>
  <c r="S4" i="5" s="1"/>
  <c r="O32" i="5"/>
  <c r="S39" i="5"/>
  <c r="Q6" i="5"/>
  <c r="O39" i="5"/>
  <c r="G71" i="5"/>
  <c r="U4" i="5" l="1"/>
  <c r="Q39" i="5"/>
  <c r="G46" i="5"/>
  <c r="G78" i="5"/>
  <c r="U39" i="5"/>
  <c r="Q32" i="5"/>
  <c r="S6" i="5"/>
  <c r="U32" i="5"/>
  <c r="S32" i="5"/>
  <c r="W4" i="5" l="1"/>
  <c r="U6" i="5"/>
  <c r="W32" i="5"/>
  <c r="W39" i="5"/>
  <c r="Y4" i="5" l="1"/>
  <c r="I78" i="5"/>
  <c r="Y6" i="5"/>
  <c r="Y32" i="5"/>
  <c r="Y39" i="5"/>
  <c r="I71" i="5"/>
  <c r="I46" i="5"/>
  <c r="W6" i="5"/>
</calcChain>
</file>

<file path=xl/sharedStrings.xml><?xml version="1.0" encoding="utf-8"?>
<sst xmlns="http://schemas.openxmlformats.org/spreadsheetml/2006/main" count="178" uniqueCount="46">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</sst>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2" fillId="4" borderId="18" xfId="421" applyNumberFormat="1" applyFont="1" applyFill="1" applyBorder="1"/>
    <xf numFmtId="0" fontId="2" fillId="4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>
      <selection activeCell="N29" sqref="B29:N29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47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9"/>
      <c r="AE5" s="5" t="s">
        <v>1</v>
      </c>
    </row>
    <row r="6" spans="2:31" ht="15.75">
      <c r="B6" s="23" t="s">
        <v>41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45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0</v>
      </c>
      <c r="D8" s="11">
        <v>5.0731083169011898E-2</v>
      </c>
      <c r="E8" s="29">
        <v>0</v>
      </c>
      <c r="F8" s="30">
        <v>5.4829402590555E-2</v>
      </c>
      <c r="G8" s="10">
        <v>0</v>
      </c>
      <c r="H8" s="11">
        <v>7.18239206088956E-2</v>
      </c>
      <c r="I8" s="29">
        <v>0</v>
      </c>
      <c r="J8" s="30">
        <v>5.67805106026993E-2</v>
      </c>
      <c r="K8" s="10">
        <v>1E-4</v>
      </c>
      <c r="L8" s="11">
        <v>4.6795945730226197E-2</v>
      </c>
      <c r="M8" s="29">
        <v>0</v>
      </c>
      <c r="N8" s="30">
        <v>4.3588201011724698E-2</v>
      </c>
      <c r="O8" s="10">
        <v>0</v>
      </c>
      <c r="P8" s="11">
        <v>4.5210390107086697E-2</v>
      </c>
      <c r="Q8" s="29">
        <v>0</v>
      </c>
      <c r="R8" s="30">
        <v>4.9911265822267299E-2</v>
      </c>
      <c r="S8" s="10">
        <v>0</v>
      </c>
      <c r="T8" s="11">
        <v>4.33387964884498E-2</v>
      </c>
      <c r="U8" s="29">
        <v>0</v>
      </c>
      <c r="V8" s="30">
        <v>4.53163228055561E-2</v>
      </c>
      <c r="W8" s="10">
        <v>0</v>
      </c>
      <c r="X8" s="11">
        <v>4.6601628831170298E-2</v>
      </c>
      <c r="Y8" s="29">
        <v>1E-4</v>
      </c>
      <c r="Z8" s="30">
        <v>4.8639995971245298E-2</v>
      </c>
      <c r="AE8" s="5" t="s">
        <v>8</v>
      </c>
    </row>
    <row r="9" spans="2:31">
      <c r="B9" s="12" t="s">
        <v>7</v>
      </c>
      <c r="C9" s="10">
        <v>5.1000000000000004E-3</v>
      </c>
      <c r="D9" s="11">
        <v>0.63204002385822999</v>
      </c>
      <c r="E9" s="29">
        <v>2.2000000000000001E-3</v>
      </c>
      <c r="F9" s="30">
        <v>0.63388831825132197</v>
      </c>
      <c r="G9" s="10">
        <v>2E-3</v>
      </c>
      <c r="H9" s="11">
        <v>0.63173731080879403</v>
      </c>
      <c r="I9" s="29">
        <v>5.0000000000000001E-4</v>
      </c>
      <c r="J9" s="30">
        <v>0.64117490384864695</v>
      </c>
      <c r="K9" s="10">
        <v>1.9E-3</v>
      </c>
      <c r="L9" s="11">
        <v>0.65296545545245599</v>
      </c>
      <c r="M9" s="29">
        <v>2.0999999999999999E-3</v>
      </c>
      <c r="N9" s="30">
        <v>0.65663551656760899</v>
      </c>
      <c r="O9" s="10">
        <v>2E-3</v>
      </c>
      <c r="P9" s="11">
        <v>0.66337143299064205</v>
      </c>
      <c r="Q9" s="29">
        <v>1E-4</v>
      </c>
      <c r="R9" s="30">
        <v>0.66311392269833802</v>
      </c>
      <c r="S9" s="10">
        <v>1.4E-3</v>
      </c>
      <c r="T9" s="11">
        <v>0.66598694826129501</v>
      </c>
      <c r="U9" s="29">
        <v>4.0000000000000002E-4</v>
      </c>
      <c r="V9" s="30">
        <v>0.66218837873976999</v>
      </c>
      <c r="W9" s="10">
        <v>-1E-4</v>
      </c>
      <c r="X9" s="11">
        <v>0.66254925928297403</v>
      </c>
      <c r="Y9" s="29">
        <v>-1E-4</v>
      </c>
      <c r="Z9" s="30">
        <v>0.66815083435647404</v>
      </c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>
        <v>0</v>
      </c>
      <c r="V10" s="30">
        <v>0</v>
      </c>
      <c r="W10" s="10">
        <v>0</v>
      </c>
      <c r="X10" s="11">
        <v>0</v>
      </c>
      <c r="Y10" s="29">
        <v>0</v>
      </c>
      <c r="Z10" s="30">
        <v>0</v>
      </c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>
        <v>0</v>
      </c>
      <c r="V11" s="30">
        <v>0</v>
      </c>
      <c r="W11" s="10">
        <v>0</v>
      </c>
      <c r="X11" s="11">
        <v>0</v>
      </c>
      <c r="Y11" s="29">
        <v>0</v>
      </c>
      <c r="Z11" s="30">
        <v>0</v>
      </c>
      <c r="AE11" s="5" t="s">
        <v>14</v>
      </c>
    </row>
    <row r="12" spans="2:31">
      <c r="B12" s="12" t="s">
        <v>13</v>
      </c>
      <c r="C12" s="10">
        <v>3.0000000000000001E-3</v>
      </c>
      <c r="D12" s="11">
        <v>0.28574571870161403</v>
      </c>
      <c r="E12" s="29">
        <v>2.7000000000000001E-3</v>
      </c>
      <c r="F12" s="30">
        <v>0.27985963406111503</v>
      </c>
      <c r="G12" s="10">
        <v>1.4E-3</v>
      </c>
      <c r="H12" s="11">
        <v>0.26594323532033698</v>
      </c>
      <c r="I12" s="29">
        <v>2E-3</v>
      </c>
      <c r="J12" s="30">
        <v>0.27098573588653202</v>
      </c>
      <c r="K12" s="10">
        <v>-1E-4</v>
      </c>
      <c r="L12" s="11">
        <v>0.26874077252926898</v>
      </c>
      <c r="M12" s="29">
        <v>2E-3</v>
      </c>
      <c r="N12" s="30">
        <v>0.268669379902787</v>
      </c>
      <c r="O12" s="10">
        <v>1.4E-3</v>
      </c>
      <c r="P12" s="11">
        <v>0.25765300820493597</v>
      </c>
      <c r="Q12" s="29">
        <v>-1.4E-3</v>
      </c>
      <c r="R12" s="30">
        <v>0.25309496636275602</v>
      </c>
      <c r="S12" s="10">
        <v>1.4E-3</v>
      </c>
      <c r="T12" s="11">
        <v>0.25659746575354397</v>
      </c>
      <c r="U12" s="29">
        <v>5.9999999999999995E-4</v>
      </c>
      <c r="V12" s="30">
        <v>0.25878318259321897</v>
      </c>
      <c r="W12" s="10">
        <v>8.0000000000000004E-4</v>
      </c>
      <c r="X12" s="11">
        <v>0.25521671172244798</v>
      </c>
      <c r="Y12" s="29">
        <v>2.0000000000000001E-4</v>
      </c>
      <c r="Z12" s="30">
        <v>0.247917994788735</v>
      </c>
      <c r="AE12" s="5" t="s">
        <v>16</v>
      </c>
    </row>
    <row r="13" spans="2:31">
      <c r="B13" s="12" t="s">
        <v>15</v>
      </c>
      <c r="C13" s="10">
        <v>2.0000000000000001E-4</v>
      </c>
      <c r="D13" s="11">
        <v>6.3976034150954198E-3</v>
      </c>
      <c r="E13" s="29">
        <v>0</v>
      </c>
      <c r="F13" s="30">
        <v>6.4297313257235898E-3</v>
      </c>
      <c r="G13" s="10">
        <v>0</v>
      </c>
      <c r="H13" s="11">
        <v>6.4235762123981896E-3</v>
      </c>
      <c r="I13" s="29">
        <v>0</v>
      </c>
      <c r="J13" s="30">
        <v>6.5391881315483499E-3</v>
      </c>
      <c r="K13" s="10">
        <v>2.0000000000000001E-4</v>
      </c>
      <c r="L13" s="11">
        <v>6.6541090808628599E-3</v>
      </c>
      <c r="M13" s="29">
        <v>0</v>
      </c>
      <c r="N13" s="30">
        <v>6.5528063954624497E-3</v>
      </c>
      <c r="O13" s="10">
        <v>1E-4</v>
      </c>
      <c r="P13" s="11">
        <v>9.5546040019995702E-3</v>
      </c>
      <c r="Q13" s="29">
        <v>0</v>
      </c>
      <c r="R13" s="30">
        <v>9.58089758987519E-3</v>
      </c>
      <c r="S13" s="10">
        <v>0</v>
      </c>
      <c r="T13" s="11">
        <v>9.6174252051549006E-3</v>
      </c>
      <c r="U13" s="29">
        <v>0</v>
      </c>
      <c r="V13" s="30">
        <v>9.2881219474299694E-3</v>
      </c>
      <c r="W13" s="10">
        <v>1E-4</v>
      </c>
      <c r="X13" s="11">
        <v>1.13611936192474E-2</v>
      </c>
      <c r="Y13" s="29">
        <v>1E-4</v>
      </c>
      <c r="Z13" s="30">
        <v>1.0736725972950899E-2</v>
      </c>
      <c r="AE13" s="5" t="s">
        <v>18</v>
      </c>
    </row>
    <row r="14" spans="2:31">
      <c r="B14" s="12" t="s">
        <v>17</v>
      </c>
      <c r="C14" s="10">
        <v>2.0000000000000001E-4</v>
      </c>
      <c r="D14" s="11">
        <v>1.1892357698644899E-3</v>
      </c>
      <c r="E14" s="29">
        <v>-1E-4</v>
      </c>
      <c r="F14" s="30">
        <v>1.1539754758513199E-3</v>
      </c>
      <c r="G14" s="10">
        <v>0</v>
      </c>
      <c r="H14" s="11">
        <v>0</v>
      </c>
      <c r="I14" s="29">
        <v>0</v>
      </c>
      <c r="J14" s="30">
        <v>0</v>
      </c>
      <c r="K14" s="10">
        <v>0</v>
      </c>
      <c r="L14" s="11">
        <v>0</v>
      </c>
      <c r="M14" s="29">
        <v>0</v>
      </c>
      <c r="N14" s="30">
        <v>0</v>
      </c>
      <c r="O14" s="10">
        <v>0</v>
      </c>
      <c r="P14" s="11">
        <v>0</v>
      </c>
      <c r="Q14" s="29">
        <v>0</v>
      </c>
      <c r="R14" s="30">
        <v>0</v>
      </c>
      <c r="S14" s="10">
        <v>0</v>
      </c>
      <c r="T14" s="11">
        <v>0</v>
      </c>
      <c r="U14" s="29">
        <v>0</v>
      </c>
      <c r="V14" s="30">
        <v>0</v>
      </c>
      <c r="W14" s="10">
        <v>0</v>
      </c>
      <c r="X14" s="11">
        <v>0</v>
      </c>
      <c r="Y14" s="29">
        <v>0</v>
      </c>
      <c r="Z14" s="30">
        <v>0</v>
      </c>
      <c r="AE14" s="5" t="s">
        <v>19</v>
      </c>
    </row>
    <row r="15" spans="2:31">
      <c r="B15" s="12" t="s">
        <v>45</v>
      </c>
      <c r="C15" s="10">
        <v>0</v>
      </c>
      <c r="D15" s="11">
        <v>0</v>
      </c>
      <c r="E15" s="29">
        <v>0</v>
      </c>
      <c r="F15" s="30">
        <v>0</v>
      </c>
      <c r="G15" s="10">
        <v>0</v>
      </c>
      <c r="H15" s="11">
        <v>0</v>
      </c>
      <c r="I15" s="29">
        <v>0</v>
      </c>
      <c r="J15" s="30">
        <v>0</v>
      </c>
      <c r="K15" s="10">
        <v>0</v>
      </c>
      <c r="L15" s="11">
        <v>0</v>
      </c>
      <c r="M15" s="29">
        <v>0</v>
      </c>
      <c r="N15" s="30">
        <v>0</v>
      </c>
      <c r="O15" s="10">
        <v>0</v>
      </c>
      <c r="P15" s="11">
        <v>0</v>
      </c>
      <c r="Q15" s="29">
        <v>0</v>
      </c>
      <c r="R15" s="30">
        <v>0</v>
      </c>
      <c r="S15" s="10">
        <v>0</v>
      </c>
      <c r="T15" s="11">
        <v>0</v>
      </c>
      <c r="U15" s="29">
        <v>0</v>
      </c>
      <c r="V15" s="30">
        <v>0</v>
      </c>
      <c r="W15" s="10">
        <v>0</v>
      </c>
      <c r="X15" s="11">
        <v>0</v>
      </c>
      <c r="Y15" s="29">
        <v>0</v>
      </c>
      <c r="Z15" s="30">
        <v>0</v>
      </c>
      <c r="AE15" s="5" t="s">
        <v>21</v>
      </c>
    </row>
    <row r="16" spans="2:31">
      <c r="B16" s="12" t="s">
        <v>20</v>
      </c>
      <c r="C16" s="10">
        <v>-3.00000000000001E-4</v>
      </c>
      <c r="D16" s="11">
        <v>2.4222468574228301E-2</v>
      </c>
      <c r="E16" s="29">
        <v>-1E-4</v>
      </c>
      <c r="F16" s="30">
        <v>2.4060995692317601E-2</v>
      </c>
      <c r="G16" s="10">
        <v>4.0000000000000002E-4</v>
      </c>
      <c r="H16" s="11">
        <v>2.4087815181172499E-2</v>
      </c>
      <c r="I16" s="29">
        <v>2.0000000000000001E-4</v>
      </c>
      <c r="J16" s="30">
        <v>2.48121193442234E-2</v>
      </c>
      <c r="K16" s="10">
        <v>2.0000000000000001E-4</v>
      </c>
      <c r="L16" s="11">
        <v>2.48487263295201E-2</v>
      </c>
      <c r="M16" s="29">
        <v>0</v>
      </c>
      <c r="N16" s="30">
        <v>2.5073728069431599E-2</v>
      </c>
      <c r="O16" s="10">
        <v>-2.9999999999999997E-4</v>
      </c>
      <c r="P16" s="11">
        <v>2.4211810228051502E-2</v>
      </c>
      <c r="Q16" s="29">
        <v>2.0000000000000001E-4</v>
      </c>
      <c r="R16" s="30">
        <v>2.4302258408434901E-2</v>
      </c>
      <c r="S16" s="10">
        <v>2.0000000000000001E-4</v>
      </c>
      <c r="T16" s="11">
        <v>2.4460927886710601E-2</v>
      </c>
      <c r="U16" s="29">
        <v>1.2576745200831901E-19</v>
      </c>
      <c r="V16" s="30">
        <v>2.44243013331326E-2</v>
      </c>
      <c r="W16" s="10">
        <v>-2.9999999999999997E-4</v>
      </c>
      <c r="X16" s="11">
        <v>2.42712063858945E-2</v>
      </c>
      <c r="Y16" s="29">
        <v>2.9999999999999997E-4</v>
      </c>
      <c r="Z16" s="30">
        <v>2.5114757320673E-2</v>
      </c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>
        <v>0</v>
      </c>
      <c r="P17" s="11">
        <v>0</v>
      </c>
      <c r="Q17" s="29">
        <v>0</v>
      </c>
      <c r="R17" s="30">
        <v>0</v>
      </c>
      <c r="S17" s="10">
        <v>0</v>
      </c>
      <c r="T17" s="11">
        <v>0</v>
      </c>
      <c r="U17" s="29">
        <v>0</v>
      </c>
      <c r="V17" s="30">
        <v>0</v>
      </c>
      <c r="W17" s="10">
        <v>0</v>
      </c>
      <c r="X17" s="11">
        <v>0</v>
      </c>
      <c r="Y17" s="29">
        <v>0</v>
      </c>
      <c r="Z17" s="30">
        <v>0</v>
      </c>
    </row>
    <row r="18" spans="2:31">
      <c r="B18" s="12" t="s">
        <v>24</v>
      </c>
      <c r="C18" s="10">
        <v>0</v>
      </c>
      <c r="D18" s="11">
        <v>0</v>
      </c>
      <c r="E18" s="29">
        <v>0</v>
      </c>
      <c r="F18" s="30">
        <v>0</v>
      </c>
      <c r="G18" s="10">
        <v>0</v>
      </c>
      <c r="H18" s="11">
        <v>0</v>
      </c>
      <c r="I18" s="29">
        <v>0</v>
      </c>
      <c r="J18" s="30">
        <v>0</v>
      </c>
      <c r="K18" s="10">
        <v>0</v>
      </c>
      <c r="L18" s="11">
        <v>0</v>
      </c>
      <c r="M18" s="29">
        <v>0</v>
      </c>
      <c r="N18" s="30">
        <v>0</v>
      </c>
      <c r="O18" s="10">
        <v>0</v>
      </c>
      <c r="P18" s="11">
        <v>0</v>
      </c>
      <c r="Q18" s="29">
        <v>0</v>
      </c>
      <c r="R18" s="30">
        <v>0</v>
      </c>
      <c r="S18" s="10">
        <v>0</v>
      </c>
      <c r="T18" s="11">
        <v>0</v>
      </c>
      <c r="U18" s="29">
        <v>0</v>
      </c>
      <c r="V18" s="30">
        <v>0</v>
      </c>
      <c r="W18" s="10">
        <v>0</v>
      </c>
      <c r="X18" s="11">
        <v>0</v>
      </c>
      <c r="Y18" s="29">
        <v>0</v>
      </c>
      <c r="Z18" s="30">
        <v>0</v>
      </c>
      <c r="AE18" s="5"/>
    </row>
    <row r="19" spans="2:31">
      <c r="B19" s="12" t="s">
        <v>25</v>
      </c>
      <c r="C19" s="10">
        <v>0</v>
      </c>
      <c r="D19" s="11">
        <v>0</v>
      </c>
      <c r="E19" s="29">
        <v>0</v>
      </c>
      <c r="F19" s="30">
        <v>0</v>
      </c>
      <c r="G19" s="10">
        <v>0</v>
      </c>
      <c r="H19" s="11">
        <v>0</v>
      </c>
      <c r="I19" s="29">
        <v>0</v>
      </c>
      <c r="J19" s="30">
        <v>0</v>
      </c>
      <c r="K19" s="10">
        <v>0</v>
      </c>
      <c r="L19" s="11">
        <v>0</v>
      </c>
      <c r="M19" s="29">
        <v>0</v>
      </c>
      <c r="N19" s="30">
        <v>0</v>
      </c>
      <c r="O19" s="10">
        <v>0</v>
      </c>
      <c r="P19" s="11">
        <v>0</v>
      </c>
      <c r="Q19" s="29">
        <v>0</v>
      </c>
      <c r="R19" s="30">
        <v>0</v>
      </c>
      <c r="S19" s="10">
        <v>0</v>
      </c>
      <c r="T19" s="11">
        <v>0</v>
      </c>
      <c r="U19" s="29">
        <v>0</v>
      </c>
      <c r="V19" s="30">
        <v>0</v>
      </c>
      <c r="W19" s="10">
        <v>0</v>
      </c>
      <c r="X19" s="11">
        <v>0</v>
      </c>
      <c r="Y19" s="29">
        <v>0</v>
      </c>
      <c r="Z19" s="30">
        <v>0</v>
      </c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0</v>
      </c>
      <c r="S20" s="10">
        <v>0</v>
      </c>
      <c r="T20" s="11">
        <v>0</v>
      </c>
      <c r="U20" s="29">
        <v>0</v>
      </c>
      <c r="V20" s="30">
        <v>0</v>
      </c>
      <c r="W20" s="10">
        <v>0</v>
      </c>
      <c r="X20" s="11">
        <v>0</v>
      </c>
      <c r="Y20" s="29">
        <v>0</v>
      </c>
      <c r="Z20" s="30">
        <v>0</v>
      </c>
      <c r="AE20" s="5"/>
    </row>
    <row r="21" spans="2:31">
      <c r="B21" s="12" t="s">
        <v>27</v>
      </c>
      <c r="C21" s="10">
        <v>0</v>
      </c>
      <c r="D21" s="11">
        <v>0</v>
      </c>
      <c r="E21" s="29">
        <v>0</v>
      </c>
      <c r="F21" s="30">
        <v>0</v>
      </c>
      <c r="G21" s="10">
        <v>0</v>
      </c>
      <c r="H21" s="11">
        <v>0</v>
      </c>
      <c r="I21" s="29">
        <v>0</v>
      </c>
      <c r="J21" s="30">
        <v>0</v>
      </c>
      <c r="K21" s="10">
        <v>0</v>
      </c>
      <c r="L21" s="11">
        <v>0</v>
      </c>
      <c r="M21" s="29">
        <v>0</v>
      </c>
      <c r="N21" s="30">
        <v>0</v>
      </c>
      <c r="O21" s="10">
        <v>0</v>
      </c>
      <c r="P21" s="11">
        <v>0</v>
      </c>
      <c r="Q21" s="29">
        <v>0</v>
      </c>
      <c r="R21" s="30">
        <v>0</v>
      </c>
      <c r="S21" s="10">
        <v>0</v>
      </c>
      <c r="T21" s="11">
        <v>0</v>
      </c>
      <c r="U21" s="29">
        <v>0</v>
      </c>
      <c r="V21" s="30">
        <v>0</v>
      </c>
      <c r="W21" s="10">
        <v>0</v>
      </c>
      <c r="X21" s="11">
        <v>7.7542677264830193E-6</v>
      </c>
      <c r="Y21" s="29">
        <v>0</v>
      </c>
      <c r="Z21" s="30">
        <v>0</v>
      </c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>
        <v>0</v>
      </c>
      <c r="P22" s="11">
        <v>0</v>
      </c>
      <c r="Q22" s="29">
        <v>0</v>
      </c>
      <c r="R22" s="30">
        <v>0</v>
      </c>
      <c r="S22" s="10">
        <v>0</v>
      </c>
      <c r="T22" s="11">
        <v>0</v>
      </c>
      <c r="U22" s="29">
        <v>0</v>
      </c>
      <c r="V22" s="30">
        <v>0</v>
      </c>
      <c r="W22" s="10">
        <v>0</v>
      </c>
      <c r="X22" s="11">
        <v>0</v>
      </c>
      <c r="Y22" s="29">
        <v>0</v>
      </c>
      <c r="Z22" s="30">
        <v>0</v>
      </c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>
        <v>0</v>
      </c>
      <c r="V23" s="30">
        <v>0</v>
      </c>
      <c r="W23" s="10">
        <v>0</v>
      </c>
      <c r="X23" s="11">
        <v>0</v>
      </c>
      <c r="Y23" s="29">
        <v>0</v>
      </c>
      <c r="Z23" s="30">
        <v>0</v>
      </c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>
        <v>0</v>
      </c>
      <c r="V24" s="30">
        <v>0</v>
      </c>
      <c r="W24" s="10">
        <v>0</v>
      </c>
      <c r="X24" s="11">
        <v>0</v>
      </c>
      <c r="Y24" s="29">
        <v>0</v>
      </c>
      <c r="Z24" s="30">
        <v>0</v>
      </c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>
        <v>0</v>
      </c>
      <c r="P25" s="11">
        <v>0</v>
      </c>
      <c r="Q25" s="29">
        <v>0</v>
      </c>
      <c r="R25" s="30">
        <v>0</v>
      </c>
      <c r="S25" s="10">
        <v>0</v>
      </c>
      <c r="T25" s="11">
        <v>0</v>
      </c>
      <c r="U25" s="29">
        <v>0</v>
      </c>
      <c r="V25" s="30">
        <v>0</v>
      </c>
      <c r="W25" s="10">
        <v>0</v>
      </c>
      <c r="X25" s="11">
        <v>0</v>
      </c>
      <c r="Y25" s="29">
        <v>0</v>
      </c>
      <c r="Z25" s="30">
        <v>0</v>
      </c>
    </row>
    <row r="26" spans="2:31">
      <c r="B26" s="12" t="s">
        <v>32</v>
      </c>
      <c r="C26" s="10">
        <v>0</v>
      </c>
      <c r="D26" s="11">
        <v>-3.26133488044056E-4</v>
      </c>
      <c r="E26" s="29">
        <v>0</v>
      </c>
      <c r="F26" s="30">
        <v>-2.2205739688488201E-4</v>
      </c>
      <c r="G26" s="10">
        <v>0</v>
      </c>
      <c r="H26" s="11">
        <v>-1.5858131597779399E-5</v>
      </c>
      <c r="I26" s="29">
        <v>0</v>
      </c>
      <c r="J26" s="30">
        <v>-2.9245781364927202E-4</v>
      </c>
      <c r="K26" s="10">
        <v>0</v>
      </c>
      <c r="L26" s="11">
        <v>-5.0091223344623198E-6</v>
      </c>
      <c r="M26" s="29">
        <v>0</v>
      </c>
      <c r="N26" s="30">
        <v>-5.19631947015038E-4</v>
      </c>
      <c r="O26" s="10">
        <v>0</v>
      </c>
      <c r="P26" s="11">
        <v>-1.24553271531389E-6</v>
      </c>
      <c r="Q26" s="29">
        <v>0</v>
      </c>
      <c r="R26" s="30">
        <v>-3.3108816714004802E-6</v>
      </c>
      <c r="S26" s="10">
        <v>0</v>
      </c>
      <c r="T26" s="11">
        <v>-1.56359515433562E-6</v>
      </c>
      <c r="U26" s="29">
        <v>0</v>
      </c>
      <c r="V26" s="30">
        <v>-3.0741910714064101E-7</v>
      </c>
      <c r="W26" s="10">
        <v>0</v>
      </c>
      <c r="X26" s="11">
        <v>-7.7541094606379996E-6</v>
      </c>
      <c r="Y26" s="29">
        <v>0</v>
      </c>
      <c r="Z26" s="30">
        <v>-5.6030841007836799E-4</v>
      </c>
    </row>
    <row r="27" spans="2:31">
      <c r="B27" s="13" t="s">
        <v>33</v>
      </c>
      <c r="C27" s="14">
        <v>8.2000000000000007E-3</v>
      </c>
      <c r="D27" s="15">
        <v>1</v>
      </c>
      <c r="E27" s="31">
        <v>4.7000000000000002E-3</v>
      </c>
      <c r="F27" s="32">
        <v>1</v>
      </c>
      <c r="G27" s="14">
        <v>3.8E-3</v>
      </c>
      <c r="H27" s="15">
        <v>1</v>
      </c>
      <c r="I27" s="31">
        <v>2.7000000000000001E-3</v>
      </c>
      <c r="J27" s="32">
        <v>1</v>
      </c>
      <c r="K27" s="14">
        <v>2.3E-3</v>
      </c>
      <c r="L27" s="15">
        <v>1</v>
      </c>
      <c r="M27" s="31">
        <f>SUM(M8:M26)</f>
        <v>4.0999999999999995E-3</v>
      </c>
      <c r="N27" s="31">
        <f>SUM(N8:N26)</f>
        <v>0.99999999999999967</v>
      </c>
      <c r="O27" s="14">
        <v>3.2000000000000002E-3</v>
      </c>
      <c r="P27" s="15">
        <v>1</v>
      </c>
      <c r="Q27" s="31">
        <v>-1.1000000000000001E-3</v>
      </c>
      <c r="R27" s="32">
        <v>1</v>
      </c>
      <c r="S27" s="14">
        <v>3.0000000000000001E-3</v>
      </c>
      <c r="T27" s="15">
        <v>1</v>
      </c>
      <c r="U27" s="31">
        <v>1E-3</v>
      </c>
      <c r="V27" s="32">
        <v>1</v>
      </c>
      <c r="W27" s="14">
        <v>5.0000000000000001E-4</v>
      </c>
      <c r="X27" s="15">
        <v>1</v>
      </c>
      <c r="Y27" s="31">
        <v>5.9999999999999995E-4</v>
      </c>
      <c r="Z27" s="32">
        <v>1</v>
      </c>
    </row>
    <row r="28" spans="2:31">
      <c r="B28" s="35" t="s">
        <v>39</v>
      </c>
      <c r="C28" s="39">
        <v>230.11817000000201</v>
      </c>
      <c r="D28" s="40"/>
      <c r="E28" s="41">
        <v>132.70987999999801</v>
      </c>
      <c r="F28" s="42"/>
      <c r="G28" s="39">
        <v>108.86418</v>
      </c>
      <c r="H28" s="40"/>
      <c r="I28" s="41">
        <v>76.134420000000205</v>
      </c>
      <c r="J28" s="42"/>
      <c r="K28" s="39">
        <v>64.331369999998998</v>
      </c>
      <c r="L28" s="40"/>
      <c r="M28" s="41">
        <v>114.565190000003</v>
      </c>
      <c r="N28" s="42"/>
      <c r="O28" s="39">
        <v>88.373739999998506</v>
      </c>
      <c r="P28" s="40"/>
      <c r="Q28" s="41">
        <v>-30.2275599999988</v>
      </c>
      <c r="R28" s="42"/>
      <c r="S28" s="39">
        <v>82.551049999997602</v>
      </c>
      <c r="T28" s="40"/>
      <c r="U28" s="41">
        <v>27.729679999999799</v>
      </c>
      <c r="V28" s="42"/>
      <c r="W28" s="39">
        <v>12.621990000002301</v>
      </c>
      <c r="X28" s="40"/>
      <c r="Y28" s="41">
        <v>17.314329999999298</v>
      </c>
      <c r="Z28" s="42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7" t="s">
        <v>0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</row>
    <row r="32" spans="2:31" ht="15.75">
      <c r="B32" s="23" t="s">
        <v>41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45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8.3000000000000001E-3</v>
      </c>
      <c r="D34" s="19">
        <v>0.97610366491381595</v>
      </c>
      <c r="E34" s="33">
        <v>4.7999999999999996E-3</v>
      </c>
      <c r="F34" s="34">
        <v>0.97616106170456796</v>
      </c>
      <c r="G34" s="18">
        <v>3.3999999999999998E-3</v>
      </c>
      <c r="H34" s="19">
        <v>0.97592804295042601</v>
      </c>
      <c r="I34" s="33">
        <v>2.5999999999999999E-3</v>
      </c>
      <c r="J34" s="34">
        <v>0.97548033846942594</v>
      </c>
      <c r="K34" s="18">
        <v>2E-3</v>
      </c>
      <c r="L34" s="19">
        <v>0.97515628279281497</v>
      </c>
      <c r="M34" s="33">
        <v>4.4814E-3</v>
      </c>
      <c r="N34" s="34">
        <v>0.97544590387758301</v>
      </c>
      <c r="O34" s="18">
        <v>3.5000000000000001E-3</v>
      </c>
      <c r="P34" s="19">
        <v>0.975789435304664</v>
      </c>
      <c r="Q34" s="33">
        <v>-1.1999999999999999E-3</v>
      </c>
      <c r="R34" s="34">
        <v>0.97570105247323702</v>
      </c>
      <c r="S34" s="18">
        <v>2.8999999999999998E-3</v>
      </c>
      <c r="T34" s="19">
        <v>0.97554063570844396</v>
      </c>
      <c r="U34" s="33">
        <v>1E-3</v>
      </c>
      <c r="V34" s="34">
        <v>0.97557600608597494</v>
      </c>
      <c r="W34" s="18">
        <v>8.0000000000000004E-4</v>
      </c>
      <c r="X34" s="19">
        <v>0.97572879345583996</v>
      </c>
      <c r="Y34" s="33">
        <v>5.0000000000000001E-4</v>
      </c>
      <c r="Z34" s="34">
        <v>0.975445551089406</v>
      </c>
    </row>
    <row r="35" spans="2:26">
      <c r="B35" s="12" t="s">
        <v>35</v>
      </c>
      <c r="C35" s="10">
        <v>-1.0000000000000099E-4</v>
      </c>
      <c r="D35" s="11">
        <v>2.3896335086184401E-2</v>
      </c>
      <c r="E35" s="29">
        <v>-1E-4</v>
      </c>
      <c r="F35" s="30">
        <v>2.3838938295432301E-2</v>
      </c>
      <c r="G35" s="10">
        <v>4.0000000000000002E-4</v>
      </c>
      <c r="H35" s="11">
        <v>2.4071957049574599E-2</v>
      </c>
      <c r="I35" s="29">
        <v>1E-4</v>
      </c>
      <c r="J35" s="30">
        <v>2.4519661530574301E-2</v>
      </c>
      <c r="K35" s="10">
        <v>2.52841064600504E-4</v>
      </c>
      <c r="L35" s="11">
        <v>2.4843717207185301E-2</v>
      </c>
      <c r="M35" s="29">
        <v>-3.814E-4</v>
      </c>
      <c r="N35" s="30">
        <v>2.4554096122417299E-2</v>
      </c>
      <c r="O35" s="10">
        <v>-2.99999999999999E-4</v>
      </c>
      <c r="P35" s="11">
        <v>2.4210564695336001E-2</v>
      </c>
      <c r="Q35" s="29">
        <v>1E-4</v>
      </c>
      <c r="R35" s="30">
        <v>2.4298947526762999E-2</v>
      </c>
      <c r="S35" s="10">
        <v>1E-4</v>
      </c>
      <c r="T35" s="11">
        <v>2.44593642915561E-2</v>
      </c>
      <c r="U35" s="29">
        <v>0</v>
      </c>
      <c r="V35" s="30">
        <v>2.4423993914025399E-2</v>
      </c>
      <c r="W35" s="10">
        <v>-2.9999999999999997E-4</v>
      </c>
      <c r="X35" s="11">
        <v>2.4271206544160401E-2</v>
      </c>
      <c r="Y35" s="29">
        <v>1E-4</v>
      </c>
      <c r="Z35" s="30">
        <v>2.4554448910594499E-2</v>
      </c>
    </row>
    <row r="36" spans="2:26">
      <c r="B36" s="13" t="s">
        <v>33</v>
      </c>
      <c r="C36" s="14">
        <v>8.2000000000000007E-3</v>
      </c>
      <c r="D36" s="15">
        <v>1</v>
      </c>
      <c r="E36" s="31">
        <v>4.7000000000000002E-3</v>
      </c>
      <c r="F36" s="32">
        <v>1</v>
      </c>
      <c r="G36" s="14">
        <v>3.8E-3</v>
      </c>
      <c r="H36" s="15">
        <v>1</v>
      </c>
      <c r="I36" s="31">
        <v>2.7000000000000001E-3</v>
      </c>
      <c r="J36" s="32">
        <v>1</v>
      </c>
      <c r="K36" s="14">
        <f>SUM(K34:K35)</f>
        <v>2.252841064600504E-3</v>
      </c>
      <c r="L36" s="15">
        <v>1</v>
      </c>
      <c r="M36" s="31">
        <f>SUM(M34:M35)</f>
        <v>4.1000000000000003E-3</v>
      </c>
      <c r="N36" s="32">
        <v>1</v>
      </c>
      <c r="O36" s="14">
        <v>3.2000000000000002E-3</v>
      </c>
      <c r="P36" s="15">
        <v>1</v>
      </c>
      <c r="Q36" s="31">
        <v>-1.1000000000000001E-3</v>
      </c>
      <c r="R36" s="32">
        <v>1</v>
      </c>
      <c r="S36" s="14">
        <v>3.0000000000000001E-3</v>
      </c>
      <c r="T36" s="15">
        <v>1</v>
      </c>
      <c r="U36" s="31">
        <v>1E-3</v>
      </c>
      <c r="V36" s="32">
        <v>1</v>
      </c>
      <c r="W36" s="14">
        <v>5.0000000000000001E-4</v>
      </c>
      <c r="X36" s="15">
        <v>1</v>
      </c>
      <c r="Y36" s="31">
        <v>5.9999999999999995E-4</v>
      </c>
      <c r="Z36" s="32">
        <v>1</v>
      </c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7" t="s">
        <v>0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9"/>
    </row>
    <row r="39" spans="2:26" ht="15.75">
      <c r="B39" s="23" t="s">
        <v>41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45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8.0000000000000002E-3</v>
      </c>
      <c r="D41" s="19">
        <v>0.99360239673942496</v>
      </c>
      <c r="E41" s="33">
        <v>4.7000000000000002E-3</v>
      </c>
      <c r="F41" s="34">
        <v>0.99357026883564203</v>
      </c>
      <c r="G41" s="18">
        <v>3.7000000000000002E-3</v>
      </c>
      <c r="H41" s="19">
        <v>0.99357642386489198</v>
      </c>
      <c r="I41" s="33">
        <v>2.7000000000000001E-3</v>
      </c>
      <c r="J41" s="34">
        <v>0.99346081181748302</v>
      </c>
      <c r="K41" s="18">
        <v>2.0999999999999999E-3</v>
      </c>
      <c r="L41" s="19">
        <v>0.99334589081653402</v>
      </c>
      <c r="M41" s="33">
        <v>4.1000000000000003E-3</v>
      </c>
      <c r="N41" s="34">
        <v>0.99399999999999999</v>
      </c>
      <c r="O41" s="18">
        <v>3.0999999999999999E-3</v>
      </c>
      <c r="P41" s="19">
        <v>0.99044539600089199</v>
      </c>
      <c r="Q41" s="33">
        <v>-1.1000000000000001E-3</v>
      </c>
      <c r="R41" s="34">
        <v>0.99041910245465903</v>
      </c>
      <c r="S41" s="18">
        <v>3.0000000000000001E-3</v>
      </c>
      <c r="T41" s="19">
        <v>0.99038257470166502</v>
      </c>
      <c r="U41" s="33">
        <v>1E-3</v>
      </c>
      <c r="V41" s="34">
        <v>0.99071187808107497</v>
      </c>
      <c r="W41" s="18">
        <v>4.0000000000000002E-4</v>
      </c>
      <c r="X41" s="19">
        <v>0.98863880622248701</v>
      </c>
      <c r="Y41" s="33">
        <v>5.0000000000000001E-4</v>
      </c>
      <c r="Z41" s="34">
        <v>0.98926327399545899</v>
      </c>
    </row>
    <row r="42" spans="2:26">
      <c r="B42" s="12" t="s">
        <v>37</v>
      </c>
      <c r="C42" s="10">
        <v>2.0000000000000001E-4</v>
      </c>
      <c r="D42" s="11">
        <v>6.3976032605748299E-3</v>
      </c>
      <c r="E42" s="29">
        <v>0</v>
      </c>
      <c r="F42" s="30">
        <v>6.4297311643579198E-3</v>
      </c>
      <c r="G42" s="10">
        <v>0</v>
      </c>
      <c r="H42" s="11">
        <v>6.4235761351079104E-3</v>
      </c>
      <c r="I42" s="29">
        <v>0</v>
      </c>
      <c r="J42" s="30">
        <v>6.5391881825171399E-3</v>
      </c>
      <c r="K42" s="10">
        <f>+K11+K13+K17+K18+K19+K22+K23+K24+K25+K26</f>
        <v>2.0000000000000001E-4</v>
      </c>
      <c r="L42" s="11">
        <v>6.65410918346595E-3</v>
      </c>
      <c r="M42" s="29">
        <f>+M11+M13+M17+M18+M22+M23+M23+M24+M25+M26</f>
        <v>0</v>
      </c>
      <c r="N42" s="29">
        <f>+N11+N13+N17+N18+N22+N23+N23+N24+N25+N26</f>
        <v>6.0331744484474117E-3</v>
      </c>
      <c r="O42" s="10">
        <v>1E-4</v>
      </c>
      <c r="P42" s="11">
        <v>9.5546039991082302E-3</v>
      </c>
      <c r="Q42" s="29">
        <v>6.9388939039072297E-20</v>
      </c>
      <c r="R42" s="30">
        <v>9.5808975453410706E-3</v>
      </c>
      <c r="S42" s="10">
        <v>2.77555756156289E-19</v>
      </c>
      <c r="T42" s="11">
        <v>9.61742529833505E-3</v>
      </c>
      <c r="U42" s="29">
        <v>0</v>
      </c>
      <c r="V42" s="30">
        <v>9.2881219189251303E-3</v>
      </c>
      <c r="W42" s="10">
        <v>1E-4</v>
      </c>
      <c r="X42" s="11">
        <v>1.13611937775132E-2</v>
      </c>
      <c r="Y42" s="29">
        <v>1E-4</v>
      </c>
      <c r="Z42" s="30">
        <v>1.07367260045408E-2</v>
      </c>
    </row>
    <row r="43" spans="2:26">
      <c r="B43" s="13" t="s">
        <v>33</v>
      </c>
      <c r="C43" s="14">
        <v>8.2000000000000007E-3</v>
      </c>
      <c r="D43" s="15">
        <v>1</v>
      </c>
      <c r="E43" s="31">
        <v>4.7000000000000002E-3</v>
      </c>
      <c r="F43" s="32">
        <v>1</v>
      </c>
      <c r="G43" s="14">
        <v>3.8E-3</v>
      </c>
      <c r="H43" s="15">
        <v>1</v>
      </c>
      <c r="I43" s="31">
        <v>2.7000000000000001E-3</v>
      </c>
      <c r="J43" s="32">
        <v>1</v>
      </c>
      <c r="K43" s="14">
        <f>SUM(K41:K42)</f>
        <v>2.3E-3</v>
      </c>
      <c r="L43" s="15">
        <v>1</v>
      </c>
      <c r="M43" s="31">
        <f>SUM(M41:M42)</f>
        <v>4.1000000000000003E-3</v>
      </c>
      <c r="N43" s="32">
        <f>SUM(N41:N42)</f>
        <v>1.0000331744484474</v>
      </c>
      <c r="O43" s="14">
        <v>3.2000000000000002E-3</v>
      </c>
      <c r="P43" s="15">
        <v>1</v>
      </c>
      <c r="Q43" s="31">
        <v>-1.1000000000000001E-3</v>
      </c>
      <c r="R43" s="32">
        <v>1</v>
      </c>
      <c r="S43" s="14">
        <v>3.0000000000000001E-3</v>
      </c>
      <c r="T43" s="15">
        <v>1</v>
      </c>
      <c r="U43" s="31">
        <v>1E-3</v>
      </c>
      <c r="V43" s="32">
        <v>1</v>
      </c>
      <c r="W43" s="14">
        <v>5.0000000000000001E-4</v>
      </c>
      <c r="X43" s="15">
        <v>1</v>
      </c>
      <c r="Y43" s="31">
        <v>5.9999999999999995E-4</v>
      </c>
      <c r="Z43" s="32">
        <v>1</v>
      </c>
    </row>
    <row r="45" spans="2:26" ht="15.75">
      <c r="C45" s="47" t="s">
        <v>0</v>
      </c>
      <c r="D45" s="48"/>
      <c r="E45" s="48"/>
      <c r="F45" s="48"/>
      <c r="G45" s="48"/>
      <c r="H45" s="48"/>
      <c r="I45" s="48"/>
      <c r="J45" s="49"/>
    </row>
    <row r="46" spans="2:26" ht="15.75">
      <c r="B46" s="23" t="s">
        <v>38</v>
      </c>
      <c r="C46" s="45" t="str">
        <f ca="1">CONCATENATE(INDIRECT(CONCATENATE($C$3,C4))," - ",INDIRECT(CONCATENATE($C$3,G4))," ",$B$4)</f>
        <v>ינואר - מרץ 2019</v>
      </c>
      <c r="D46" s="46"/>
      <c r="E46" s="43" t="str">
        <f ca="1">CONCATENATE(INDIRECT(CONCATENATE($C$3,C4))," - ",INDIRECT(CONCATENATE($C$3,M4))," ",$B$4)</f>
        <v>ינואר - יוני 2019</v>
      </c>
      <c r="F46" s="44"/>
      <c r="G46" s="45" t="str">
        <f ca="1">CONCATENATE(INDIRECT(CONCATENATE($C$3,C4))," - ",INDIRECT(CONCATENATE($C$3,S4))," ",$B$4)</f>
        <v>ינואר - ספטמבר 2019</v>
      </c>
      <c r="H46" s="46"/>
      <c r="I46" s="43" t="str">
        <f ca="1">CONCATENATE(INDIRECT(CONCATENATE($C$3,C4))," - ",INDIRECT(CONCATENATE($C$3,Y4))," ",$B$4)</f>
        <v>ינואר - דצמבר 2019</v>
      </c>
      <c r="J46" s="44"/>
    </row>
    <row r="47" spans="2:26" ht="45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0</v>
      </c>
      <c r="D48" s="11">
        <v>7.18239206088956E-2</v>
      </c>
      <c r="E48" s="29">
        <v>9.9999999999988987E-5</v>
      </c>
      <c r="F48" s="30">
        <v>4.3588201011724698E-2</v>
      </c>
      <c r="G48" s="10">
        <v>9.9999999999988987E-5</v>
      </c>
      <c r="H48" s="11">
        <v>4.33387964884498E-2</v>
      </c>
      <c r="I48" s="29">
        <v>2.000099999999172E-4</v>
      </c>
      <c r="J48" s="30">
        <v>4.8639995971245298E-2</v>
      </c>
    </row>
    <row r="49" spans="2:10">
      <c r="B49" s="12" t="s">
        <v>7</v>
      </c>
      <c r="C49" s="10">
        <v>9.4258424400000089E-3</v>
      </c>
      <c r="D49" s="11">
        <v>0.63173731080879403</v>
      </c>
      <c r="E49" s="29">
        <v>1.4174307205580683E-2</v>
      </c>
      <c r="F49" s="30">
        <v>0.65663551656760899</v>
      </c>
      <c r="G49" s="10">
        <v>1.7727102072093714E-2</v>
      </c>
      <c r="H49" s="11">
        <v>0.66598694826129501</v>
      </c>
      <c r="I49" s="29">
        <v>1.7930576255681618E-2</v>
      </c>
      <c r="J49" s="30">
        <v>0.66815083435647404</v>
      </c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>
        <v>0</v>
      </c>
      <c r="J50" s="30">
        <v>0</v>
      </c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>
        <v>0</v>
      </c>
      <c r="J51" s="30">
        <v>0</v>
      </c>
    </row>
    <row r="52" spans="2:10">
      <c r="B52" s="12" t="s">
        <v>13</v>
      </c>
      <c r="C52" s="10">
        <v>7.1160913399999082E-3</v>
      </c>
      <c r="D52" s="11">
        <v>0.26594323532033698</v>
      </c>
      <c r="E52" s="29">
        <v>1.1047469311308289E-2</v>
      </c>
      <c r="F52" s="30">
        <v>0.268669379902787</v>
      </c>
      <c r="G52" s="10">
        <v>1.2460951340990123E-2</v>
      </c>
      <c r="H52" s="11">
        <v>0.25659746575354397</v>
      </c>
      <c r="I52" s="29">
        <v>1.4081658430654898E-2</v>
      </c>
      <c r="J52" s="30">
        <v>0.247917994788735</v>
      </c>
    </row>
    <row r="53" spans="2:10">
      <c r="B53" s="12" t="s">
        <v>15</v>
      </c>
      <c r="C53" s="10">
        <v>1.9999999999997797E-4</v>
      </c>
      <c r="D53" s="11">
        <v>6.4235762123981896E-3</v>
      </c>
      <c r="E53" s="29">
        <v>4.0003999999993489E-4</v>
      </c>
      <c r="F53" s="30">
        <v>6.5528063954624497E-3</v>
      </c>
      <c r="G53" s="10">
        <v>5.0008000399981434E-4</v>
      </c>
      <c r="H53" s="11">
        <v>9.6174252051549006E-3</v>
      </c>
      <c r="I53" s="29">
        <v>7.0019002500143479E-4</v>
      </c>
      <c r="J53" s="30">
        <v>1.0736725972950899E-2</v>
      </c>
    </row>
    <row r="54" spans="2:10">
      <c r="B54" s="12" t="s">
        <v>17</v>
      </c>
      <c r="C54" s="10">
        <v>9.9979999999888491E-5</v>
      </c>
      <c r="D54" s="11">
        <v>0</v>
      </c>
      <c r="E54" s="29">
        <v>9.9979999999888491E-5</v>
      </c>
      <c r="F54" s="30">
        <v>0</v>
      </c>
      <c r="G54" s="10">
        <v>9.9979999999888491E-5</v>
      </c>
      <c r="H54" s="11">
        <v>0</v>
      </c>
      <c r="I54" s="29">
        <v>9.9979999999888491E-5</v>
      </c>
      <c r="J54" s="30">
        <v>0</v>
      </c>
    </row>
    <row r="55" spans="2:10">
      <c r="B55" s="12" t="s">
        <v>45</v>
      </c>
      <c r="C55" s="10">
        <v>0</v>
      </c>
      <c r="D55" s="11">
        <v>0</v>
      </c>
      <c r="E55" s="29">
        <v>0</v>
      </c>
      <c r="F55" s="30">
        <v>0</v>
      </c>
      <c r="G55" s="10">
        <v>0</v>
      </c>
      <c r="H55" s="11">
        <v>0</v>
      </c>
      <c r="I55" s="29">
        <v>0</v>
      </c>
      <c r="J55" s="30">
        <v>0</v>
      </c>
    </row>
    <row r="56" spans="2:10">
      <c r="B56" s="12" t="s">
        <v>20</v>
      </c>
      <c r="C56" s="10">
        <v>-1.2998799991947863E-7</v>
      </c>
      <c r="D56" s="11">
        <v>2.4087815181172499E-2</v>
      </c>
      <c r="E56" s="29">
        <v>3.9990995999961143E-4</v>
      </c>
      <c r="F56" s="30">
        <v>2.5073728069431599E-2</v>
      </c>
      <c r="G56" s="10">
        <v>4.9986990699801837E-4</v>
      </c>
      <c r="H56" s="11">
        <v>2.4460927886710601E-2</v>
      </c>
      <c r="I56" s="29">
        <v>4.9977986200966384E-4</v>
      </c>
      <c r="J56" s="30">
        <v>2.5114757320673E-2</v>
      </c>
    </row>
    <row r="57" spans="2:10">
      <c r="B57" s="12" t="s">
        <v>22</v>
      </c>
      <c r="C57" s="10">
        <v>0</v>
      </c>
      <c r="D57" s="11">
        <v>0</v>
      </c>
      <c r="E57" s="29">
        <v>0</v>
      </c>
      <c r="F57" s="30">
        <v>0</v>
      </c>
      <c r="G57" s="10">
        <v>0</v>
      </c>
      <c r="H57" s="11">
        <v>0</v>
      </c>
      <c r="I57" s="29">
        <v>0</v>
      </c>
      <c r="J57" s="30">
        <v>0</v>
      </c>
    </row>
    <row r="58" spans="2:10">
      <c r="B58" s="12" t="s">
        <v>24</v>
      </c>
      <c r="C58" s="10">
        <v>0</v>
      </c>
      <c r="D58" s="11">
        <v>0</v>
      </c>
      <c r="E58" s="29">
        <v>0</v>
      </c>
      <c r="F58" s="30">
        <v>0</v>
      </c>
      <c r="G58" s="10">
        <v>0</v>
      </c>
      <c r="H58" s="11">
        <v>0</v>
      </c>
      <c r="I58" s="29">
        <v>0</v>
      </c>
      <c r="J58" s="30">
        <v>0</v>
      </c>
    </row>
    <row r="59" spans="2:10">
      <c r="B59" s="12" t="s">
        <v>25</v>
      </c>
      <c r="C59" s="10">
        <v>0</v>
      </c>
      <c r="D59" s="11">
        <v>0</v>
      </c>
      <c r="E59" s="29">
        <v>0</v>
      </c>
      <c r="F59" s="30">
        <v>0</v>
      </c>
      <c r="G59" s="10">
        <v>0</v>
      </c>
      <c r="H59" s="11">
        <v>0</v>
      </c>
      <c r="I59" s="29">
        <v>0</v>
      </c>
      <c r="J59" s="30">
        <v>0</v>
      </c>
    </row>
    <row r="60" spans="2:10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>
        <v>0</v>
      </c>
      <c r="J60" s="30">
        <v>0</v>
      </c>
    </row>
    <row r="61" spans="2:10">
      <c r="B61" s="12" t="s">
        <v>27</v>
      </c>
      <c r="C61" s="10">
        <v>0</v>
      </c>
      <c r="D61" s="11">
        <v>0</v>
      </c>
      <c r="E61" s="29">
        <v>0</v>
      </c>
      <c r="F61" s="30">
        <v>0</v>
      </c>
      <c r="G61" s="10">
        <v>0</v>
      </c>
      <c r="H61" s="11">
        <v>0</v>
      </c>
      <c r="I61" s="29">
        <v>0</v>
      </c>
      <c r="J61" s="30">
        <v>0</v>
      </c>
    </row>
    <row r="62" spans="2:10">
      <c r="B62" s="12" t="s">
        <v>28</v>
      </c>
      <c r="C62" s="10">
        <v>0</v>
      </c>
      <c r="D62" s="11">
        <v>0</v>
      </c>
      <c r="E62" s="29">
        <v>0</v>
      </c>
      <c r="F62" s="30">
        <v>0</v>
      </c>
      <c r="G62" s="10">
        <v>0</v>
      </c>
      <c r="H62" s="11">
        <v>0</v>
      </c>
      <c r="I62" s="29">
        <v>0</v>
      </c>
      <c r="J62" s="30">
        <v>0</v>
      </c>
    </row>
    <row r="63" spans="2:10">
      <c r="B63" s="12" t="s">
        <v>29</v>
      </c>
      <c r="C63" s="10">
        <v>0</v>
      </c>
      <c r="D63" s="11">
        <v>0</v>
      </c>
      <c r="E63" s="29">
        <v>0</v>
      </c>
      <c r="F63" s="30">
        <v>0</v>
      </c>
      <c r="G63" s="10">
        <v>0</v>
      </c>
      <c r="H63" s="11">
        <v>0</v>
      </c>
      <c r="I63" s="29">
        <v>0</v>
      </c>
      <c r="J63" s="30">
        <v>0</v>
      </c>
    </row>
    <row r="64" spans="2:10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>
        <v>0</v>
      </c>
      <c r="J64" s="30">
        <v>0</v>
      </c>
    </row>
    <row r="65" spans="2:10">
      <c r="B65" s="12" t="s">
        <v>31</v>
      </c>
      <c r="C65" s="10">
        <v>0</v>
      </c>
      <c r="D65" s="11">
        <v>0</v>
      </c>
      <c r="E65" s="29">
        <v>0</v>
      </c>
      <c r="F65" s="30">
        <v>0</v>
      </c>
      <c r="G65" s="10">
        <v>0</v>
      </c>
      <c r="H65" s="11">
        <v>0</v>
      </c>
      <c r="I65" s="29">
        <v>0</v>
      </c>
      <c r="J65" s="30">
        <v>0</v>
      </c>
    </row>
    <row r="66" spans="2:10">
      <c r="B66" s="12" t="s">
        <v>32</v>
      </c>
      <c r="C66" s="10">
        <v>0</v>
      </c>
      <c r="D66" s="11">
        <v>-1.5858131597779399E-5</v>
      </c>
      <c r="E66" s="29">
        <v>0</v>
      </c>
      <c r="F66" s="30">
        <v>-5.19631947015038E-4</v>
      </c>
      <c r="G66" s="10">
        <v>0</v>
      </c>
      <c r="H66" s="11">
        <v>-1.56359515433562E-6</v>
      </c>
      <c r="I66" s="29">
        <v>0</v>
      </c>
      <c r="J66" s="30">
        <v>-5.6030841007836799E-4</v>
      </c>
    </row>
    <row r="67" spans="2:10">
      <c r="B67" s="13" t="s">
        <v>42</v>
      </c>
      <c r="C67" s="14">
        <v>1.6841783791999864E-2</v>
      </c>
      <c r="D67" s="14">
        <v>0.99999999999999944</v>
      </c>
      <c r="E67" s="31">
        <v>2.6221706476888394E-2</v>
      </c>
      <c r="F67" s="32">
        <v>1</v>
      </c>
      <c r="G67" s="14">
        <v>3.1387983324081548E-2</v>
      </c>
      <c r="H67" s="15">
        <v>1</v>
      </c>
      <c r="I67" s="31">
        <v>3.351219457334742E-2</v>
      </c>
      <c r="J67" s="32">
        <v>1</v>
      </c>
    </row>
    <row r="68" spans="2:10">
      <c r="B68" s="35" t="s">
        <v>39</v>
      </c>
      <c r="C68" s="39">
        <v>471.69223</v>
      </c>
      <c r="D68" s="40"/>
      <c r="E68" s="41">
        <v>727</v>
      </c>
      <c r="F68" s="42"/>
      <c r="G68" s="39">
        <v>867.69722999999738</v>
      </c>
      <c r="H68" s="40"/>
      <c r="I68" s="41">
        <v>925</v>
      </c>
      <c r="J68" s="42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7" t="s">
        <v>0</v>
      </c>
      <c r="D70" s="48"/>
      <c r="E70" s="48"/>
      <c r="F70" s="48"/>
      <c r="G70" s="48"/>
      <c r="H70" s="48"/>
      <c r="I70" s="48"/>
      <c r="J70" s="49"/>
    </row>
    <row r="71" spans="2:10" ht="15.75">
      <c r="B71" s="23" t="s">
        <v>38</v>
      </c>
      <c r="C71" s="45" t="str">
        <f ca="1">CONCATENATE(INDIRECT(CONCATENATE($C$3,$C$4))," - ",INDIRECT(CONCATENATE($C$3,$G$4))," ",$B$4)</f>
        <v>ינואר - מרץ 2019</v>
      </c>
      <c r="D71" s="46"/>
      <c r="E71" s="43" t="str">
        <f ca="1">CONCATENATE(INDIRECT(CONCATENATE($C$3,$C$4))," - ",INDIRECT(CONCATENATE($C$3,$M4))," ",$B$4)</f>
        <v>ינואר - יוני 2019</v>
      </c>
      <c r="F71" s="44"/>
      <c r="G71" s="45" t="str">
        <f ca="1">CONCATENATE(INDIRECT(CONCATENATE($C$3,$C$4))," - ",INDIRECT(CONCATENATE($C$3,$S$4))," ",$B$4)</f>
        <v>ינואר - ספטמבר 2019</v>
      </c>
      <c r="H71" s="46"/>
      <c r="I71" s="43" t="str">
        <f ca="1">CONCATENATE(INDIRECT(CONCATENATE($C$3,$C$4))," - ",INDIRECT(CONCATENATE($C$3,$Y4))," ",$B$4)</f>
        <v>ינואר - דצמבר 2019</v>
      </c>
      <c r="J71" s="44"/>
    </row>
    <row r="72" spans="2:10" ht="45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38" t="s">
        <v>2</v>
      </c>
      <c r="J72" s="28" t="s">
        <v>3</v>
      </c>
    </row>
    <row r="73" spans="2:10">
      <c r="B73" s="9" t="s">
        <v>34</v>
      </c>
      <c r="C73" s="18">
        <v>1.6584515455999815E-2</v>
      </c>
      <c r="D73" s="19">
        <v>0.97592804295042601</v>
      </c>
      <c r="E73" s="33">
        <v>2.604279232439468E-2</v>
      </c>
      <c r="F73" s="34">
        <v>0.97544590387758301</v>
      </c>
      <c r="G73" s="18">
        <v>3.1280736672977247E-2</v>
      </c>
      <c r="H73" s="19">
        <v>0.97554063570844396</v>
      </c>
      <c r="I73" s="37">
        <v>3.3599999999999998E-2</v>
      </c>
      <c r="J73" s="34">
        <v>0.975445551089406</v>
      </c>
    </row>
    <row r="74" spans="2:10">
      <c r="B74" s="12" t="s">
        <v>35</v>
      </c>
      <c r="C74" s="18">
        <v>1.9993000400009286E-4</v>
      </c>
      <c r="D74" s="11">
        <v>2.4071957049574599E-2</v>
      </c>
      <c r="E74" s="29">
        <v>1.7125603784151622E-4</v>
      </c>
      <c r="F74" s="30">
        <v>2.4554096122417299E-2</v>
      </c>
      <c r="G74" s="10">
        <v>7.1188900674368227E-5</v>
      </c>
      <c r="H74" s="11">
        <v>2.44593642915561E-2</v>
      </c>
      <c r="I74" s="29">
        <v>-1E-4</v>
      </c>
      <c r="J74" s="30">
        <v>2.4554448910594499E-2</v>
      </c>
    </row>
    <row r="75" spans="2:10">
      <c r="B75" s="13" t="s">
        <v>42</v>
      </c>
      <c r="C75" s="14">
        <v>1.6784445459999908E-2</v>
      </c>
      <c r="D75" s="14">
        <v>1.0000000000000007</v>
      </c>
      <c r="E75" s="31">
        <v>2.6214048362236196E-2</v>
      </c>
      <c r="F75" s="32">
        <v>1</v>
      </c>
      <c r="G75" s="14">
        <v>3.1351925573651615E-2</v>
      </c>
      <c r="H75" s="15">
        <v>1</v>
      </c>
      <c r="I75" s="31">
        <v>3.3500000000000002E-2</v>
      </c>
      <c r="J75" s="32">
        <v>1</v>
      </c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7" t="s">
        <v>0</v>
      </c>
      <c r="D77" s="48"/>
      <c r="E77" s="48"/>
      <c r="F77" s="48"/>
      <c r="G77" s="48"/>
      <c r="H77" s="48"/>
      <c r="I77" s="48"/>
      <c r="J77" s="49"/>
    </row>
    <row r="78" spans="2:10" ht="15.75">
      <c r="B78" s="23" t="s">
        <v>38</v>
      </c>
      <c r="C78" s="45" t="str">
        <f ca="1">CONCATENATE(INDIRECT(CONCATENATE($C$3,$C$4))," - ",INDIRECT(CONCATENATE($C$3,$G$4))," ",$B$4)</f>
        <v>ינואר - מרץ 2019</v>
      </c>
      <c r="D78" s="46"/>
      <c r="E78" s="43" t="str">
        <f ca="1">CONCATENATE(INDIRECT(CONCATENATE($C$3,$C$4))," - ",INDIRECT(CONCATENATE($C$3,$M$4))," ",$B$4)</f>
        <v>ינואר - יוני 2019</v>
      </c>
      <c r="F78" s="44"/>
      <c r="G78" s="45" t="str">
        <f ca="1">CONCATENATE(INDIRECT(CONCATENATE($C$3,$C$4))," - ",INDIRECT(CONCATENATE($C$3,$S$4))," ",$B$4)</f>
        <v>ינואר - ספטמבר 2019</v>
      </c>
      <c r="H78" s="46"/>
      <c r="I78" s="43" t="str">
        <f ca="1">CONCATENATE(INDIRECT(CONCATENATE($C$3,$C$4))," - ",INDIRECT(CONCATENATE($C$3,$Y$4))," ",$B$4)</f>
        <v>ינואר - דצמבר 2019</v>
      </c>
      <c r="J78" s="44"/>
    </row>
    <row r="79" spans="2:10" ht="45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38" t="s">
        <v>2</v>
      </c>
      <c r="J79" s="28" t="s">
        <v>3</v>
      </c>
    </row>
    <row r="80" spans="2:10">
      <c r="B80" s="9" t="s">
        <v>36</v>
      </c>
      <c r="C80" s="18">
        <v>1.6484729119999875E-2</v>
      </c>
      <c r="D80" s="19">
        <v>0.99357642386489198</v>
      </c>
      <c r="E80" s="33">
        <f>(1+C80)*(1+I41)*(1+K41)*(1+M41)-1+0.01%</f>
        <v>2.5657234727271671E-2</v>
      </c>
      <c r="F80" s="34">
        <v>0.99344719376924095</v>
      </c>
      <c r="G80" s="18">
        <v>3.0788166860672428E-2</v>
      </c>
      <c r="H80" s="19">
        <v>0.99038257470166502</v>
      </c>
      <c r="I80" s="37">
        <v>3.27E-2</v>
      </c>
      <c r="J80" s="34">
        <v>0.98926327399545899</v>
      </c>
    </row>
    <row r="81" spans="2:10">
      <c r="B81" s="12" t="s">
        <v>37</v>
      </c>
      <c r="C81" s="18">
        <v>3.0002000000006745E-4</v>
      </c>
      <c r="D81" s="11">
        <v>6.4235761351079104E-3</v>
      </c>
      <c r="E81" s="29">
        <f>(1+C81)*(1+I42)*(1+K42)*(1+M42)-1</f>
        <v>5.0008000400003638E-4</v>
      </c>
      <c r="F81" s="30">
        <v>6.5528062307590703E-3</v>
      </c>
      <c r="G81" s="10">
        <v>6.001300120004327E-4</v>
      </c>
      <c r="H81" s="11">
        <v>9.61742529833505E-3</v>
      </c>
      <c r="I81" s="29">
        <v>8.0000000000000004E-4</v>
      </c>
      <c r="J81" s="30">
        <v>1.07367260045408E-2</v>
      </c>
    </row>
    <row r="82" spans="2:10">
      <c r="B82" s="13" t="s">
        <v>42</v>
      </c>
      <c r="C82" s="14">
        <v>1.6784749119999942E-2</v>
      </c>
      <c r="D82" s="15">
        <v>1</v>
      </c>
      <c r="E82" s="31">
        <f>SUM(E80:E81)</f>
        <v>2.6157314731271707E-2</v>
      </c>
      <c r="F82" s="32">
        <v>1</v>
      </c>
      <c r="G82" s="14">
        <v>3.1388296872672861E-2</v>
      </c>
      <c r="H82" s="15">
        <v>1</v>
      </c>
      <c r="I82" s="31">
        <f>I80+I81</f>
        <v>3.3500000000000002E-2</v>
      </c>
      <c r="J82" s="32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G28:H28"/>
    <mergeCell ref="I28:J28"/>
    <mergeCell ref="K28:L28"/>
    <mergeCell ref="O28:P28"/>
    <mergeCell ref="S28:T28"/>
    <mergeCell ref="Q28:R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schemas.microsoft.com/sharepoint/v3"/>
    <ds:schemaRef ds:uri="http://schemas.microsoft.com/office/infopath/2007/PartnerControls"/>
    <ds:schemaRef ds:uri="a46656d4-8850-49b3-aebd-68bd05f7f43d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2020-01-28T12:34:12Z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