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2\06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82" i="5" l="1"/>
  <c r="E75" i="5"/>
  <c r="E67" i="5" l="1"/>
  <c r="G8" i="5"/>
  <c r="G19" i="5"/>
  <c r="E8" i="5" l="1"/>
  <c r="E13" i="5"/>
  <c r="E1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<sst xmlns="http://schemas.openxmlformats.org/spreadsheetml/2006/main" count="190" uniqueCount="50">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</sst>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activeCell="M8" sqref="M8:M2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5" t="s">
        <v>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7"/>
      <c r="AE5" s="3" t="s">
        <v>1</v>
      </c>
    </row>
    <row r="6" spans="2:31" ht="15.75">
      <c r="B6" s="21" t="s">
        <v>41</v>
      </c>
      <c r="C6" s="48">
        <v>44562</v>
      </c>
      <c r="D6" s="49"/>
      <c r="E6" s="46">
        <v>44593</v>
      </c>
      <c r="F6" s="47"/>
      <c r="G6" s="48">
        <v>44621</v>
      </c>
      <c r="H6" s="49"/>
      <c r="I6" s="46">
        <v>44652</v>
      </c>
      <c r="J6" s="47"/>
      <c r="K6" s="48">
        <v>44682</v>
      </c>
      <c r="L6" s="49"/>
      <c r="M6" s="46">
        <v>44713</v>
      </c>
      <c r="N6" s="47"/>
      <c r="O6" s="48">
        <v>44743</v>
      </c>
      <c r="P6" s="49"/>
      <c r="Q6" s="46">
        <v>44774</v>
      </c>
      <c r="R6" s="47"/>
      <c r="S6" s="48">
        <v>44805</v>
      </c>
      <c r="T6" s="49"/>
      <c r="U6" s="46">
        <v>44835</v>
      </c>
      <c r="V6" s="47"/>
      <c r="W6" s="48">
        <v>44866</v>
      </c>
      <c r="X6" s="49"/>
      <c r="Y6" s="46">
        <v>44896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1.1999999999999999E-3</v>
      </c>
      <c r="D8" s="9">
        <v>0.15727685154756699</v>
      </c>
      <c r="E8" s="25">
        <f>0.11%+0.01%+0.01%-0.01%</f>
        <v>1.2000000000000001E-3</v>
      </c>
      <c r="F8" s="26">
        <v>0.194549502958687</v>
      </c>
      <c r="G8" s="8">
        <f>-0.13%+0.02%</f>
        <v>-1.0999999999999998E-3</v>
      </c>
      <c r="H8" s="9">
        <v>0.15844217113064701</v>
      </c>
      <c r="I8" s="25">
        <v>2.3000000000000004E-3</v>
      </c>
      <c r="J8" s="26">
        <v>0.164227426263997</v>
      </c>
      <c r="K8" s="8">
        <v>4.0000000000000002E-4</v>
      </c>
      <c r="L8" s="9">
        <v>0.173502865284408</v>
      </c>
      <c r="M8" s="25">
        <v>2.8E-3</v>
      </c>
      <c r="N8" s="26">
        <v>0.17174997689701799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-2.9000000000000002E-3</v>
      </c>
      <c r="D9" s="9">
        <v>0.29151082072646001</v>
      </c>
      <c r="E9" s="25">
        <v>-2E-3</v>
      </c>
      <c r="F9" s="26">
        <v>0.26185962044611699</v>
      </c>
      <c r="G9" s="8">
        <v>-6.9999999999999999E-4</v>
      </c>
      <c r="H9" s="9">
        <v>0.25881992048536701</v>
      </c>
      <c r="I9" s="25">
        <v>-6.0000000000000006E-4</v>
      </c>
      <c r="J9" s="26">
        <v>0.26254372778149898</v>
      </c>
      <c r="K9" s="8">
        <v>-3.3E-3</v>
      </c>
      <c r="L9" s="9">
        <v>0.29091849388104601</v>
      </c>
      <c r="M9" s="25">
        <v>-1E-4</v>
      </c>
      <c r="N9" s="26">
        <v>0.29683320681519598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1.01009738437214E-3</v>
      </c>
      <c r="E10" s="25">
        <v>0</v>
      </c>
      <c r="F10" s="26">
        <v>1.0191141430000901E-3</v>
      </c>
      <c r="G10" s="8">
        <v>0</v>
      </c>
      <c r="H10" s="9">
        <v>1.0150860214305801E-3</v>
      </c>
      <c r="I10" s="25">
        <v>0</v>
      </c>
      <c r="J10" s="26">
        <v>1.0332598538488199E-3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8.0421166480712405E-4</v>
      </c>
      <c r="E11" s="25">
        <v>0</v>
      </c>
      <c r="F11" s="26">
        <v>1.8632611619278799E-3</v>
      </c>
      <c r="G11" s="8">
        <v>0</v>
      </c>
      <c r="H11" s="9">
        <v>3.7302472429206401E-3</v>
      </c>
      <c r="I11" s="25">
        <v>0</v>
      </c>
      <c r="J11" s="26">
        <v>6.2389209064822202E-3</v>
      </c>
      <c r="K11" s="8">
        <v>0</v>
      </c>
      <c r="L11" s="9">
        <v>9.2312040736109904E-3</v>
      </c>
      <c r="M11" s="25">
        <v>0</v>
      </c>
      <c r="N11" s="26">
        <v>9.4634637706666608E-3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-5.0000000000000001E-3</v>
      </c>
      <c r="D12" s="9">
        <v>0.22290373955806</v>
      </c>
      <c r="E12" s="25">
        <f>-0.14%-0.01%</f>
        <v>-1.5000000000000002E-3</v>
      </c>
      <c r="F12" s="26">
        <v>0.226960829356123</v>
      </c>
      <c r="G12" s="8">
        <v>5.0000000000000001E-4</v>
      </c>
      <c r="H12" s="9">
        <v>0.22679114476265899</v>
      </c>
      <c r="I12" s="25">
        <v>-8.0000000000000004E-4</v>
      </c>
      <c r="J12" s="26">
        <v>0.22703748466137399</v>
      </c>
      <c r="K12" s="8">
        <v>-4.4000000000000003E-3</v>
      </c>
      <c r="L12" s="9">
        <v>0.225789756250142</v>
      </c>
      <c r="M12" s="25">
        <v>5.9999999999999995E-4</v>
      </c>
      <c r="N12" s="26">
        <v>0.23090099844070899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3.4020886092383198E-2</v>
      </c>
      <c r="E13" s="25">
        <f>-0.03%+0.01%</f>
        <v>-1.9999999999999998E-4</v>
      </c>
      <c r="F13" s="26">
        <v>3.3791743821392599E-2</v>
      </c>
      <c r="G13" s="8">
        <v>-1E-4</v>
      </c>
      <c r="H13" s="9">
        <v>3.2506649457715503E-2</v>
      </c>
      <c r="I13" s="25">
        <v>-1E-4</v>
      </c>
      <c r="J13" s="26">
        <v>3.4548319011846101E-2</v>
      </c>
      <c r="K13" s="8">
        <v>-5.9999999999999995E-4</v>
      </c>
      <c r="L13" s="9">
        <v>3.4008221208816997E-2</v>
      </c>
      <c r="M13" s="25">
        <v>3.0000000000000003E-4</v>
      </c>
      <c r="N13" s="26">
        <v>3.4790355764036399E-2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-3.0999999999999999E-3</v>
      </c>
      <c r="D14" s="9">
        <v>0.27391370205856602</v>
      </c>
      <c r="E14" s="25">
        <v>-4.4000000000000003E-3</v>
      </c>
      <c r="F14" s="26">
        <v>0.26864652821201801</v>
      </c>
      <c r="G14" s="8">
        <v>-1E-3</v>
      </c>
      <c r="H14" s="9">
        <v>0.26994818764518802</v>
      </c>
      <c r="I14" s="25">
        <v>-1.7000000000000001E-3</v>
      </c>
      <c r="J14" s="26">
        <v>0.26951311057842697</v>
      </c>
      <c r="K14" s="8">
        <v>-2.2200000000000001E-2</v>
      </c>
      <c r="L14" s="9">
        <v>0.24443960706786999</v>
      </c>
      <c r="M14" s="25">
        <v>-1.0699999999999999E-2</v>
      </c>
      <c r="N14" s="26">
        <v>0.23797557230187999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-6.9999999999999999E-4</v>
      </c>
      <c r="D15" s="9">
        <v>1.46682521246082E-2</v>
      </c>
      <c r="E15" s="25">
        <v>-4.0000000000000002E-4</v>
      </c>
      <c r="F15" s="26">
        <v>1.4436545862270099E-2</v>
      </c>
      <c r="G15" s="8">
        <v>-6.9999999999999999E-4</v>
      </c>
      <c r="H15" s="9">
        <v>1.3689101008348E-2</v>
      </c>
      <c r="I15" s="25">
        <v>-5.9999999999999995E-4</v>
      </c>
      <c r="J15" s="26">
        <v>1.32667725017016E-2</v>
      </c>
      <c r="K15" s="8">
        <v>0</v>
      </c>
      <c r="L15" s="9">
        <v>1.37427290663033E-2</v>
      </c>
      <c r="M15" s="25">
        <v>8.0000000000000004E-4</v>
      </c>
      <c r="N15" s="26">
        <v>1.7426232182060599E-2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7.0616020673374804E-3</v>
      </c>
      <c r="E16" s="25">
        <v>2.0000000000000001E-4</v>
      </c>
      <c r="F16" s="26">
        <v>7.2882195183816504E-3</v>
      </c>
      <c r="G16" s="8">
        <v>-1E-3</v>
      </c>
      <c r="H16" s="9">
        <v>6.31187673247298E-3</v>
      </c>
      <c r="I16" s="25">
        <v>-6.0000000000000006E-4</v>
      </c>
      <c r="J16" s="26">
        <v>5.7556452200317404E-3</v>
      </c>
      <c r="K16" s="8">
        <v>4.0000000000000002E-4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1E-4</v>
      </c>
      <c r="D17" s="9">
        <v>3.05699772672422E-3</v>
      </c>
      <c r="E17" s="25">
        <v>1E-4</v>
      </c>
      <c r="F17" s="26">
        <v>3.22916644139514E-3</v>
      </c>
      <c r="G17" s="8">
        <v>1E-4</v>
      </c>
      <c r="H17" s="9">
        <v>3.5515315645862399E-3</v>
      </c>
      <c r="I17" s="25">
        <v>2.0000000000000001E-4</v>
      </c>
      <c r="J17" s="26">
        <v>3.7736734772298801E-3</v>
      </c>
      <c r="K17" s="8">
        <v>0</v>
      </c>
      <c r="L17" s="9">
        <v>3.8295183894299402E-3</v>
      </c>
      <c r="M17" s="25">
        <v>2.0000000000000001E-4</v>
      </c>
      <c r="N17" s="26">
        <v>4.0985788214832298E-3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4.3526446947596198E-3</v>
      </c>
      <c r="E18" s="25">
        <v>0</v>
      </c>
      <c r="F18" s="26">
        <v>4.3401931484641897E-3</v>
      </c>
      <c r="G18" s="8">
        <v>0</v>
      </c>
      <c r="H18" s="9">
        <v>4.6264005827767202E-3</v>
      </c>
      <c r="I18" s="25">
        <v>-2.0000000000000001E-4</v>
      </c>
      <c r="J18" s="26">
        <v>4.5450803745478397E-3</v>
      </c>
      <c r="K18" s="8">
        <v>-5.0000000000000001E-4</v>
      </c>
      <c r="L18" s="9">
        <v>4.2243347061410403E-3</v>
      </c>
      <c r="M18" s="25">
        <v>-8.9999999999999998E-4</v>
      </c>
      <c r="N18" s="26">
        <v>3.3858003069622798E-3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-1.5599999999999999E-2</v>
      </c>
      <c r="D19" s="9">
        <v>-1.2689862611271601E-2</v>
      </c>
      <c r="E19" s="25">
        <v>-8.6999999999999994E-3</v>
      </c>
      <c r="F19" s="26">
        <v>-1.9974055158521801E-2</v>
      </c>
      <c r="G19" s="8">
        <f>0.86%-0.02%</f>
        <v>8.3999999999999995E-3</v>
      </c>
      <c r="H19" s="9">
        <v>1.8571212112250501E-2</v>
      </c>
      <c r="I19" s="25">
        <v>-1.3100000000000001E-2</v>
      </c>
      <c r="J19" s="26">
        <v>5.4956156981837796E-3</v>
      </c>
      <c r="K19" s="8">
        <v>-8.0000000000000002E-3</v>
      </c>
      <c r="L19" s="9">
        <v>-1.74045480367476E-3</v>
      </c>
      <c r="M19" s="25">
        <v>-2.3E-2</v>
      </c>
      <c r="N19" s="26">
        <v>-7.6131813020948597E-3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1.0000000000000099E-4</v>
      </c>
      <c r="D21" s="9">
        <v>2.8067767517580798E-3</v>
      </c>
      <c r="E21" s="25">
        <v>-1.0000000000000099E-4</v>
      </c>
      <c r="F21" s="26">
        <v>1.98684763829574E-3</v>
      </c>
      <c r="G21" s="8">
        <v>1.0000000000000099E-4</v>
      </c>
      <c r="H21" s="9">
        <v>1.98191387400842E-3</v>
      </c>
      <c r="I21" s="25">
        <v>1.6479873021779699E-18</v>
      </c>
      <c r="J21" s="26">
        <v>2.0857386104496502E-3</v>
      </c>
      <c r="K21" s="8">
        <v>-9.9999999999996698E-5</v>
      </c>
      <c r="L21" s="9">
        <v>2.1358743978672802E-3</v>
      </c>
      <c r="M21" s="25">
        <v>9.9999999999997498E-5</v>
      </c>
      <c r="N21" s="26">
        <v>7.8874902332710104E-4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-6.9671978613282403E-4</v>
      </c>
      <c r="E26" s="25">
        <v>0</v>
      </c>
      <c r="F26" s="26">
        <v>2.4824504499055901E-6</v>
      </c>
      <c r="G26" s="8">
        <v>0</v>
      </c>
      <c r="H26" s="9">
        <v>1.4557379629837901E-5</v>
      </c>
      <c r="I26" s="25">
        <v>0</v>
      </c>
      <c r="J26" s="26">
        <v>-6.4774939618353203E-5</v>
      </c>
      <c r="K26" s="8">
        <v>0</v>
      </c>
      <c r="L26" s="9">
        <v>-8.2149521961053605E-5</v>
      </c>
      <c r="M26" s="25">
        <v>0</v>
      </c>
      <c r="N26" s="26">
        <v>2.00246978755369E-4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-2.6499999999999999E-2</v>
      </c>
      <c r="D27" s="13">
        <v>1</v>
      </c>
      <c r="E27" s="27">
        <v>-1.5800000000000002E-2</v>
      </c>
      <c r="F27" s="28">
        <v>1</v>
      </c>
      <c r="G27" s="12">
        <v>4.4999999999999997E-3</v>
      </c>
      <c r="H27" s="13">
        <v>1</v>
      </c>
      <c r="I27" s="27">
        <v>-1.52E-2</v>
      </c>
      <c r="J27" s="28">
        <v>1</v>
      </c>
      <c r="K27" s="12">
        <v>-3.8300000000000001E-2</v>
      </c>
      <c r="L27" s="13">
        <v>1</v>
      </c>
      <c r="M27" s="27">
        <v>-2.9899999999999999E-2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-1597.71695</v>
      </c>
      <c r="D28" s="45"/>
      <c r="E28" s="42">
        <v>-934.36240000000601</v>
      </c>
      <c r="F28" s="43"/>
      <c r="G28" s="44">
        <v>259.02422999999902</v>
      </c>
      <c r="H28" s="45"/>
      <c r="I28" s="42">
        <v>-884.267480000001</v>
      </c>
      <c r="J28" s="43"/>
      <c r="K28" s="44">
        <v>-2182.2580800000001</v>
      </c>
      <c r="L28" s="45"/>
      <c r="M28" s="42">
        <v>-1648.87896</v>
      </c>
      <c r="N28" s="43"/>
      <c r="O28" s="44"/>
      <c r="P28" s="45"/>
      <c r="Q28" s="42"/>
      <c r="R28" s="43"/>
      <c r="S28" s="44"/>
      <c r="T28" s="45"/>
      <c r="U28" s="42"/>
      <c r="V28" s="43"/>
      <c r="W28" s="44"/>
      <c r="X28" s="45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5" t="s">
        <v>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7"/>
    </row>
    <row r="32" spans="2:31" ht="15.75">
      <c r="B32" s="21" t="s">
        <v>41</v>
      </c>
      <c r="C32" s="48">
        <v>44562</v>
      </c>
      <c r="D32" s="49"/>
      <c r="E32" s="46">
        <v>44593</v>
      </c>
      <c r="F32" s="47"/>
      <c r="G32" s="48">
        <v>44621</v>
      </c>
      <c r="H32" s="49"/>
      <c r="I32" s="46">
        <v>44652</v>
      </c>
      <c r="J32" s="47"/>
      <c r="K32" s="48">
        <v>44682</v>
      </c>
      <c r="L32" s="49"/>
      <c r="M32" s="46">
        <v>44713</v>
      </c>
      <c r="N32" s="47"/>
      <c r="O32" s="48">
        <v>44743</v>
      </c>
      <c r="P32" s="49"/>
      <c r="Q32" s="46">
        <v>44774</v>
      </c>
      <c r="R32" s="47"/>
      <c r="S32" s="48">
        <v>44805</v>
      </c>
      <c r="T32" s="49"/>
      <c r="U32" s="46">
        <v>44835</v>
      </c>
      <c r="V32" s="47"/>
      <c r="W32" s="48">
        <v>44866</v>
      </c>
      <c r="X32" s="49"/>
      <c r="Y32" s="46">
        <v>44896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-6.0000000000000001E-3</v>
      </c>
      <c r="D34" s="17">
        <v>0.92711394027676397</v>
      </c>
      <c r="E34" s="29">
        <v>-6.7000000000000002E-3</v>
      </c>
      <c r="F34" s="30">
        <v>0.93260636909705497</v>
      </c>
      <c r="G34" s="16">
        <v>-1.8E-3</v>
      </c>
      <c r="H34" s="17">
        <v>0.89614483408583101</v>
      </c>
      <c r="I34" s="29">
        <v>1.6000000000000001E-3</v>
      </c>
      <c r="J34" s="30">
        <v>0.91415201677269198</v>
      </c>
      <c r="K34" s="16">
        <v>-2.98E-2</v>
      </c>
      <c r="L34" s="17">
        <v>0.92613822142031099</v>
      </c>
      <c r="M34" s="29">
        <v>-3.0999999999999999E-3</v>
      </c>
      <c r="N34" s="30">
        <v>0.93053046486512603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-2.0500000000000001E-2</v>
      </c>
      <c r="D35" s="9">
        <v>7.2886059723235697E-2</v>
      </c>
      <c r="E35" s="25">
        <v>-9.1000000000000004E-3</v>
      </c>
      <c r="F35" s="26">
        <v>6.7393630902944798E-2</v>
      </c>
      <c r="G35" s="8">
        <v>6.3E-3</v>
      </c>
      <c r="H35" s="9">
        <v>0.103855165914169</v>
      </c>
      <c r="I35" s="25">
        <v>-1.6799999999999999E-2</v>
      </c>
      <c r="J35" s="26">
        <v>8.5847983227307606E-2</v>
      </c>
      <c r="K35" s="8">
        <v>-8.5000000000000006E-3</v>
      </c>
      <c r="L35" s="9">
        <v>7.3861778579689105E-2</v>
      </c>
      <c r="M35" s="25">
        <v>-2.6800000000000001E-2</v>
      </c>
      <c r="N35" s="26">
        <v>6.9469535134874194E-2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-2.6499999999999999E-2</v>
      </c>
      <c r="D36" s="13">
        <v>1</v>
      </c>
      <c r="E36" s="27">
        <v>-1.5800000000000002E-2</v>
      </c>
      <c r="F36" s="28">
        <v>1</v>
      </c>
      <c r="G36" s="12">
        <v>4.4999999999999997E-3</v>
      </c>
      <c r="H36" s="13">
        <v>1</v>
      </c>
      <c r="I36" s="27">
        <v>-1.52E-2</v>
      </c>
      <c r="J36" s="28">
        <v>1</v>
      </c>
      <c r="K36" s="12">
        <v>-3.8300000000000001E-2</v>
      </c>
      <c r="L36" s="13">
        <v>1</v>
      </c>
      <c r="M36" s="27">
        <v>-2.9899999999999999E-2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5" t="s">
        <v>0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</row>
    <row r="39" spans="2:26" ht="15.75">
      <c r="B39" s="21" t="s">
        <v>41</v>
      </c>
      <c r="C39" s="48">
        <v>44562</v>
      </c>
      <c r="D39" s="49"/>
      <c r="E39" s="46">
        <v>44593</v>
      </c>
      <c r="F39" s="47"/>
      <c r="G39" s="48">
        <v>44621</v>
      </c>
      <c r="H39" s="49"/>
      <c r="I39" s="46">
        <v>44652</v>
      </c>
      <c r="J39" s="47"/>
      <c r="K39" s="48">
        <v>44682</v>
      </c>
      <c r="L39" s="49"/>
      <c r="M39" s="46">
        <v>44713</v>
      </c>
      <c r="N39" s="47"/>
      <c r="O39" s="48">
        <v>44743</v>
      </c>
      <c r="P39" s="49"/>
      <c r="Q39" s="46">
        <v>44774</v>
      </c>
      <c r="R39" s="47"/>
      <c r="S39" s="48">
        <v>44805</v>
      </c>
      <c r="T39" s="49"/>
      <c r="U39" s="46">
        <v>44835</v>
      </c>
      <c r="V39" s="47"/>
      <c r="W39" s="48">
        <v>44866</v>
      </c>
      <c r="X39" s="49"/>
      <c r="Y39" s="46">
        <v>44896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-2.6800000000000001E-2</v>
      </c>
      <c r="D41" s="17">
        <v>0.95563631413839401</v>
      </c>
      <c r="E41" s="29">
        <v>-1.5599999999999999E-2</v>
      </c>
      <c r="F41" s="30">
        <v>0.95466784932156901</v>
      </c>
      <c r="G41" s="16">
        <v>4.4000000000000003E-3</v>
      </c>
      <c r="H41" s="17">
        <v>0.953830732973866</v>
      </c>
      <c r="I41" s="29">
        <v>-1.54E-2</v>
      </c>
      <c r="J41" s="30">
        <v>0.94889217816794902</v>
      </c>
      <c r="K41" s="16">
        <v>-3.7600000000000001E-2</v>
      </c>
      <c r="L41" s="17">
        <v>0.94613957650399405</v>
      </c>
      <c r="M41" s="29">
        <v>-3.0599999999999999E-2</v>
      </c>
      <c r="N41" s="30">
        <v>0.94453547446865205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4.4363685861606598E-2</v>
      </c>
      <c r="E42" s="25">
        <v>-2.0000000000000001E-4</v>
      </c>
      <c r="F42" s="26">
        <v>4.5332150678431202E-2</v>
      </c>
      <c r="G42" s="8">
        <v>9.9999999999999802E-5</v>
      </c>
      <c r="H42" s="9">
        <v>4.6169267026134497E-2</v>
      </c>
      <c r="I42" s="25">
        <v>2.0000000000000001E-4</v>
      </c>
      <c r="J42" s="26">
        <v>5.11078218320506E-2</v>
      </c>
      <c r="K42" s="8">
        <v>-7.0000000000000498E-4</v>
      </c>
      <c r="L42" s="9">
        <v>5.3860423496006601E-2</v>
      </c>
      <c r="M42" s="25">
        <v>6.9999999999999598E-4</v>
      </c>
      <c r="N42" s="26">
        <v>5.5464525531347598E-2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-2.6499999999999999E-2</v>
      </c>
      <c r="D43" s="13">
        <v>1</v>
      </c>
      <c r="E43" s="27">
        <v>-1.5800000000000002E-2</v>
      </c>
      <c r="F43" s="28">
        <v>1</v>
      </c>
      <c r="G43" s="12">
        <v>4.4999999999999997E-3</v>
      </c>
      <c r="H43" s="13">
        <v>1</v>
      </c>
      <c r="I43" s="27">
        <v>-1.52E-2</v>
      </c>
      <c r="J43" s="28">
        <v>1</v>
      </c>
      <c r="K43" s="12">
        <v>-3.8300000000000001E-2</v>
      </c>
      <c r="L43" s="13">
        <v>1</v>
      </c>
      <c r="M43" s="27">
        <v>-2.9899999999999999E-2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5" t="s">
        <v>0</v>
      </c>
      <c r="D45" s="36"/>
      <c r="E45" s="36"/>
      <c r="F45" s="36"/>
      <c r="G45" s="36"/>
      <c r="H45" s="36"/>
      <c r="I45" s="36"/>
      <c r="J45" s="37"/>
    </row>
    <row r="46" spans="2:26" ht="15.75">
      <c r="B46" s="21" t="s">
        <v>38</v>
      </c>
      <c r="C46" s="38" t="s">
        <v>46</v>
      </c>
      <c r="D46" s="39"/>
      <c r="E46" s="40" t="s">
        <v>47</v>
      </c>
      <c r="F46" s="41"/>
      <c r="G46" s="38" t="s">
        <v>48</v>
      </c>
      <c r="H46" s="39"/>
      <c r="I46" s="40" t="s">
        <v>49</v>
      </c>
      <c r="J46" s="41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1.2987984160000021E-3</v>
      </c>
      <c r="D48" s="9">
        <v>0.15844217113064701</v>
      </c>
      <c r="E48" s="25">
        <v>6.8144354004440189E-3</v>
      </c>
      <c r="F48" s="26">
        <v>0.17174997689701799</v>
      </c>
      <c r="G48" s="8"/>
      <c r="H48" s="9"/>
      <c r="I48" s="25"/>
      <c r="J48" s="26"/>
    </row>
    <row r="49" spans="2:10">
      <c r="B49" s="10" t="s">
        <v>7</v>
      </c>
      <c r="C49" s="8">
        <v>-5.590774060000081E-3</v>
      </c>
      <c r="D49" s="9">
        <v>0.25881992048536701</v>
      </c>
      <c r="E49" s="25">
        <v>-9.5660544107876166E-3</v>
      </c>
      <c r="F49" s="26">
        <v>0.29683320681519598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1.0150860214305801E-3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3.7302472429206401E-3</v>
      </c>
      <c r="E51" s="25">
        <v>0</v>
      </c>
      <c r="F51" s="26">
        <v>9.4634637706666608E-3</v>
      </c>
      <c r="G51" s="8"/>
      <c r="H51" s="9"/>
      <c r="I51" s="25"/>
      <c r="J51" s="26"/>
    </row>
    <row r="52" spans="2:10">
      <c r="B52" s="10" t="s">
        <v>13</v>
      </c>
      <c r="C52" s="8">
        <v>-5.9957462499999892E-3</v>
      </c>
      <c r="D52" s="9">
        <v>0.22679114476265899</v>
      </c>
      <c r="E52" s="25">
        <v>-1.0567766116211574E-2</v>
      </c>
      <c r="F52" s="26">
        <v>0.23090099844070899</v>
      </c>
      <c r="G52" s="8"/>
      <c r="H52" s="9"/>
      <c r="I52" s="25"/>
      <c r="J52" s="26"/>
    </row>
    <row r="53" spans="2:10">
      <c r="B53" s="10" t="s">
        <v>15</v>
      </c>
      <c r="C53" s="8">
        <v>-2.9997999999997749E-4</v>
      </c>
      <c r="D53" s="9">
        <v>3.2506649457715503E-2</v>
      </c>
      <c r="E53" s="25">
        <v>-7.0000994500851732E-4</v>
      </c>
      <c r="F53" s="26">
        <v>3.4790355764036399E-2</v>
      </c>
      <c r="G53" s="8"/>
      <c r="H53" s="9"/>
      <c r="I53" s="25"/>
      <c r="J53" s="26"/>
    </row>
    <row r="54" spans="2:10">
      <c r="B54" s="10" t="s">
        <v>17</v>
      </c>
      <c r="C54" s="8">
        <v>-8.4788736399998843E-3</v>
      </c>
      <c r="D54" s="9">
        <v>0.26994818764518802</v>
      </c>
      <c r="E54" s="25">
        <v>-3.9194923301181323E-2</v>
      </c>
      <c r="F54" s="26">
        <v>0.23797557230187999</v>
      </c>
      <c r="G54" s="8"/>
      <c r="H54" s="9"/>
      <c r="I54" s="25"/>
      <c r="J54" s="26"/>
    </row>
    <row r="55" spans="2:10">
      <c r="B55" s="10" t="s">
        <v>45</v>
      </c>
      <c r="C55" s="8">
        <v>-1.7989501960000709E-3</v>
      </c>
      <c r="D55" s="9">
        <v>1.3689101008348E-2</v>
      </c>
      <c r="E55" s="25">
        <v>-1.5997891225433269E-3</v>
      </c>
      <c r="F55" s="26">
        <v>1.7426232182060599E-2</v>
      </c>
      <c r="G55" s="8"/>
      <c r="H55" s="9"/>
      <c r="I55" s="25"/>
      <c r="J55" s="26"/>
    </row>
    <row r="56" spans="2:10">
      <c r="B56" s="10" t="s">
        <v>20</v>
      </c>
      <c r="C56" s="8">
        <v>-1.4996398600001237E-3</v>
      </c>
      <c r="D56" s="9">
        <v>6.31187673247298E-3</v>
      </c>
      <c r="E56" s="25">
        <v>-1.6995795721146401E-3</v>
      </c>
      <c r="F56" s="26">
        <v>0</v>
      </c>
      <c r="G56" s="8"/>
      <c r="H56" s="9"/>
      <c r="I56" s="25"/>
      <c r="J56" s="26"/>
    </row>
    <row r="57" spans="2:10">
      <c r="B57" s="10" t="s">
        <v>22</v>
      </c>
      <c r="C57" s="8">
        <v>3.0003000099987354E-4</v>
      </c>
      <c r="D57" s="9">
        <v>3.5515315645862399E-3</v>
      </c>
      <c r="E57" s="25">
        <v>7.0019002500143479E-4</v>
      </c>
      <c r="F57" s="26">
        <v>4.0985788214832298E-3</v>
      </c>
      <c r="G57" s="8"/>
      <c r="H57" s="9"/>
      <c r="I57" s="25"/>
      <c r="J57" s="26"/>
    </row>
    <row r="58" spans="2:10">
      <c r="B58" s="10" t="s">
        <v>24</v>
      </c>
      <c r="C58" s="8">
        <v>9.9999999999988987E-5</v>
      </c>
      <c r="D58" s="9">
        <v>4.6264005827767202E-3</v>
      </c>
      <c r="E58" s="25">
        <v>-1.4994300170089181E-3</v>
      </c>
      <c r="F58" s="26">
        <v>3.3858003069622798E-3</v>
      </c>
      <c r="G58" s="8"/>
      <c r="H58" s="9"/>
      <c r="I58" s="25"/>
      <c r="J58" s="26"/>
    </row>
    <row r="59" spans="2:10">
      <c r="B59" s="10" t="s">
        <v>25</v>
      </c>
      <c r="C59" s="8">
        <v>-1.5767259952000102E-2</v>
      </c>
      <c r="D59" s="9">
        <v>1.8571212112250501E-2</v>
      </c>
      <c r="E59" s="25">
        <v>-5.8593500442811197E-2</v>
      </c>
      <c r="F59" s="26">
        <v>-7.6131813020948597E-3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9.9989998999960861E-5</v>
      </c>
      <c r="D61" s="9">
        <v>1.98191387400842E-3</v>
      </c>
      <c r="E61" s="25">
        <v>9.9979998000154779E-5</v>
      </c>
      <c r="F61" s="26">
        <v>7.8874902332710104E-4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1.4557379629837901E-5</v>
      </c>
      <c r="E66" s="25">
        <v>0</v>
      </c>
      <c r="F66" s="26">
        <v>2.00246978755369E-4</v>
      </c>
      <c r="G66" s="8"/>
      <c r="H66" s="9"/>
      <c r="I66" s="25"/>
      <c r="J66" s="26"/>
    </row>
    <row r="67" spans="2:10">
      <c r="B67" s="11" t="s">
        <v>42</v>
      </c>
      <c r="C67" s="12">
        <v>-3.7632405542000404E-2</v>
      </c>
      <c r="D67" s="13">
        <v>1</v>
      </c>
      <c r="E67" s="27">
        <f>SUM(E48:E66)</f>
        <v>-0.1158064475042215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4">
        <v>-2273.05512000001</v>
      </c>
      <c r="D68" s="45"/>
      <c r="E68" s="42">
        <v>-6988.45964</v>
      </c>
      <c r="F68" s="43"/>
      <c r="G68" s="44"/>
      <c r="H68" s="45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5" t="s">
        <v>0</v>
      </c>
      <c r="D70" s="36"/>
      <c r="E70" s="36"/>
      <c r="F70" s="36"/>
      <c r="G70" s="36"/>
      <c r="H70" s="36"/>
      <c r="I70" s="36"/>
      <c r="J70" s="37"/>
    </row>
    <row r="71" spans="2:10" ht="15.75">
      <c r="B71" s="21" t="s">
        <v>38</v>
      </c>
      <c r="C71" s="38" t="s">
        <v>46</v>
      </c>
      <c r="D71" s="39"/>
      <c r="E71" s="40" t="s">
        <v>47</v>
      </c>
      <c r="F71" s="41"/>
      <c r="G71" s="38" t="s">
        <v>48</v>
      </c>
      <c r="H71" s="39"/>
      <c r="I71" s="40" t="s">
        <v>49</v>
      </c>
      <c r="J71" s="41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-1.4437012360000057E-2</v>
      </c>
      <c r="D73" s="17">
        <v>0.89614483408583101</v>
      </c>
      <c r="E73" s="25">
        <v>-4.5245821925909091E-2</v>
      </c>
      <c r="F73" s="30">
        <v>0.93053046486512603</v>
      </c>
      <c r="G73" s="8"/>
      <c r="H73" s="9"/>
      <c r="I73" s="25"/>
      <c r="J73" s="26"/>
    </row>
    <row r="74" spans="2:10">
      <c r="B74" s="10" t="s">
        <v>35</v>
      </c>
      <c r="C74" s="8">
        <v>-2.3198754734999983E-2</v>
      </c>
      <c r="D74" s="9">
        <v>0.103855165914169</v>
      </c>
      <c r="E74" s="25">
        <v>-7.0592040336580883E-2</v>
      </c>
      <c r="F74" s="26">
        <v>6.9469535134874194E-2</v>
      </c>
      <c r="G74" s="8"/>
      <c r="H74" s="9"/>
      <c r="I74" s="25"/>
      <c r="J74" s="26"/>
    </row>
    <row r="75" spans="2:10">
      <c r="B75" s="11" t="s">
        <v>42</v>
      </c>
      <c r="C75" s="12">
        <v>-3.7635767095000036E-2</v>
      </c>
      <c r="D75" s="13">
        <v>1</v>
      </c>
      <c r="E75" s="27">
        <f>SUM(E73:E74)</f>
        <v>-0.11583786226248997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5" t="s">
        <v>0</v>
      </c>
      <c r="D77" s="36"/>
      <c r="E77" s="36"/>
      <c r="F77" s="36"/>
      <c r="G77" s="36"/>
      <c r="H77" s="36"/>
      <c r="I77" s="36"/>
      <c r="J77" s="37"/>
    </row>
    <row r="78" spans="2:10" ht="15.75">
      <c r="B78" s="21" t="s">
        <v>38</v>
      </c>
      <c r="C78" s="38" t="s">
        <v>46</v>
      </c>
      <c r="D78" s="39"/>
      <c r="E78" s="40" t="s">
        <v>47</v>
      </c>
      <c r="F78" s="41"/>
      <c r="G78" s="38" t="s">
        <v>48</v>
      </c>
      <c r="H78" s="39"/>
      <c r="I78" s="40" t="s">
        <v>49</v>
      </c>
      <c r="J78" s="41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-3.7766640448000044E-2</v>
      </c>
      <c r="D80" s="17">
        <v>0.953830732973866</v>
      </c>
      <c r="E80" s="25">
        <v>-0.11620867709060891</v>
      </c>
      <c r="F80" s="30">
        <v>0.94453547446865205</v>
      </c>
      <c r="G80" s="8"/>
      <c r="H80" s="9"/>
      <c r="I80" s="25"/>
      <c r="J80" s="26"/>
    </row>
    <row r="81" spans="2:10">
      <c r="B81" s="10" t="s">
        <v>37</v>
      </c>
      <c r="C81" s="8">
        <v>1.9994999399997049E-4</v>
      </c>
      <c r="D81" s="9">
        <v>4.6169267026134497E-2</v>
      </c>
      <c r="E81" s="25">
        <v>3.9949978800368768E-4</v>
      </c>
      <c r="F81" s="26">
        <v>5.5464525531347598E-2</v>
      </c>
      <c r="G81" s="8"/>
      <c r="H81" s="9"/>
      <c r="I81" s="25"/>
      <c r="J81" s="26"/>
    </row>
    <row r="82" spans="2:10">
      <c r="B82" s="11" t="s">
        <v>42</v>
      </c>
      <c r="C82" s="12">
        <v>-3.7566690454000073E-2</v>
      </c>
      <c r="D82" s="13">
        <v>1</v>
      </c>
      <c r="E82" s="27">
        <f>SUM(E80:E81)</f>
        <v>-0.11580917730260522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2022-07-18T06:32:04Z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